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555" yWindow="450" windowWidth="12120" windowHeight="7725" tabRatio="553"/>
  </bookViews>
  <sheets>
    <sheet name="表彰申告書" sheetId="8" r:id="rId1"/>
    <sheet name="自主保安活動チェックシート入力用" sheetId="4" r:id="rId2"/>
    <sheet name="自主保安活動チェックシート（都道府県協会提出用）" sheetId="5" r:id="rId3"/>
    <sheet name="都道府県協会活用欄" sheetId="6" r:id="rId4"/>
  </sheets>
  <definedNames>
    <definedName name="_xlnm.Print_Area" localSheetId="2">'自主保安活動チェックシート（都道府県協会提出用）'!$A$1:$F$72</definedName>
    <definedName name="_xlnm.Print_Area" localSheetId="1">自主保安活動チェックシート入力用!$A$4:$K$114</definedName>
    <definedName name="_xlnm.Print_Area" localSheetId="3">都道府県協会活用欄!$A$1:$AX$8</definedName>
    <definedName name="_xlnm.Print_Area" localSheetId="0">表彰申告書!$A$1:$K$58</definedName>
  </definedNames>
  <calcPr calcId="145621"/>
</workbook>
</file>

<file path=xl/calcChain.xml><?xml version="1.0" encoding="utf-8"?>
<calcChain xmlns="http://schemas.openxmlformats.org/spreadsheetml/2006/main">
  <c r="C6" i="5" l="1"/>
  <c r="C5" i="5"/>
  <c r="C4" i="5"/>
  <c r="B8" i="6" l="1"/>
  <c r="D69" i="5" l="1"/>
  <c r="AV8" i="6" s="1"/>
  <c r="D68" i="5"/>
  <c r="AU8" i="6" s="1"/>
  <c r="D67" i="5"/>
  <c r="AT8" i="6" s="1"/>
  <c r="D66" i="5"/>
  <c r="AS8" i="6" s="1"/>
  <c r="D65" i="5"/>
  <c r="AR8" i="6" s="1"/>
  <c r="D64" i="5"/>
  <c r="AQ8" i="6" s="1"/>
  <c r="D63" i="5"/>
  <c r="AP8" i="6" s="1"/>
  <c r="D59" i="5"/>
  <c r="AN8" i="6" s="1"/>
  <c r="D58" i="5"/>
  <c r="AM8" i="6" s="1"/>
  <c r="D57" i="5"/>
  <c r="AL8" i="6" s="1"/>
  <c r="D56" i="5"/>
  <c r="AK8" i="6" s="1"/>
  <c r="D55" i="5"/>
  <c r="AJ8" i="6" s="1"/>
  <c r="D53" i="5"/>
  <c r="AI8" i="6" s="1"/>
  <c r="D52" i="5"/>
  <c r="AH8" i="6" s="1"/>
  <c r="D51" i="5"/>
  <c r="AG8" i="6" s="1"/>
  <c r="D50" i="5"/>
  <c r="AF8" i="6" s="1"/>
  <c r="D45" i="5"/>
  <c r="AD8" i="6" s="1"/>
  <c r="D44" i="5"/>
  <c r="AC8" i="6" s="1"/>
  <c r="D42" i="5"/>
  <c r="AB8" i="6" s="1"/>
  <c r="D40" i="5"/>
  <c r="AA8" i="6" s="1"/>
  <c r="D39" i="5"/>
  <c r="Z8" i="6" s="1"/>
  <c r="D38" i="5"/>
  <c r="Y8" i="6" s="1"/>
  <c r="D37" i="5"/>
  <c r="X8" i="6" s="1"/>
  <c r="D36" i="5"/>
  <c r="W8" i="6" s="1"/>
  <c r="D34" i="5"/>
  <c r="V8" i="6" s="1"/>
  <c r="D33" i="5"/>
  <c r="U8" i="6" s="1"/>
  <c r="D32" i="5"/>
  <c r="T8" i="6" s="1"/>
  <c r="D31" i="5"/>
  <c r="S8" i="6" s="1"/>
  <c r="D26" i="5"/>
  <c r="Q8" i="6" s="1"/>
  <c r="D25" i="5"/>
  <c r="P8" i="6" s="1"/>
  <c r="D24" i="5"/>
  <c r="O8" i="6" s="1"/>
  <c r="D22" i="5"/>
  <c r="N8" i="6" s="1"/>
  <c r="D21" i="5"/>
  <c r="M8" i="6" s="1"/>
  <c r="D20" i="5"/>
  <c r="L8" i="6" s="1"/>
  <c r="D19" i="5"/>
  <c r="K8" i="6" s="1"/>
  <c r="D18" i="5"/>
  <c r="J8" i="6" s="1"/>
  <c r="D17" i="5"/>
  <c r="I8" i="6" s="1"/>
  <c r="D16" i="5"/>
  <c r="H8" i="6" s="1"/>
  <c r="D15" i="5"/>
  <c r="G8" i="6" s="1"/>
  <c r="D14" i="5"/>
  <c r="F8" i="6" s="1"/>
  <c r="D12" i="5"/>
  <c r="E8" i="6" s="1"/>
  <c r="D11" i="5"/>
  <c r="D8" i="6" s="1"/>
  <c r="D10" i="5"/>
  <c r="C8" i="6" s="1"/>
  <c r="D70" i="5" l="1"/>
  <c r="AW8" i="6" s="1"/>
  <c r="D60" i="5"/>
  <c r="AO8" i="6" s="1"/>
  <c r="D46" i="5"/>
  <c r="AE8" i="6" s="1"/>
  <c r="D27" i="5"/>
  <c r="R8" i="6" l="1"/>
  <c r="D72" i="5"/>
  <c r="AX8" i="6" s="1"/>
  <c r="H96" i="4"/>
  <c r="H83" i="4"/>
  <c r="H66" i="4"/>
  <c r="H43" i="4"/>
  <c r="H99" i="4" l="1"/>
  <c r="G43" i="4"/>
  <c r="G66" i="4"/>
  <c r="G83" i="4"/>
  <c r="G96" i="4"/>
  <c r="G99" i="4" l="1"/>
</calcChain>
</file>

<file path=xl/sharedStrings.xml><?xml version="1.0" encoding="utf-8"?>
<sst xmlns="http://schemas.openxmlformats.org/spreadsheetml/2006/main" count="644" uniqueCount="296">
  <si>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</si>
  <si>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</si>
  <si>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</si>
  <si>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</si>
  <si>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</si>
  <si>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</si>
  <si>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</si>
  <si>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</si>
  <si>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</si>
  <si>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</si>
  <si>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</si>
  <si>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</si>
  <si>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</si>
  <si>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</si>
  <si>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</si>
  <si>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</si>
  <si>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</si>
  <si>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</si>
  <si>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</si>
  <si>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</si>
  <si>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</si>
  <si>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</si>
  <si>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</si>
  <si>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</si>
  <si>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</si>
  <si>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</si>
  <si>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</si>
  <si>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</si>
  <si>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</si>
  <si>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</si>
  <si>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</si>
  <si>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Ｎｏ．４　埋設管の管理</t>
    <rPh sb="5" eb="8">
      <t>マイセツカン</t>
    </rPh>
    <rPh sb="9" eb="11">
      <t>カンリ</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</si>
  <si>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</si>
  <si>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</si>
  <si>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老朽化設備・機器の一掃を推進している。</t>
    <rPh sb="0" eb="3">
      <t>ロウキュウカ</t>
    </rPh>
    <rPh sb="3" eb="5">
      <t>セツビ</t>
    </rPh>
    <rPh sb="6" eb="8">
      <t>キキ</t>
    </rPh>
    <rPh sb="9" eb="11">
      <t>イッソウ</t>
    </rPh>
    <rPh sb="12" eb="14">
      <t>スイシン</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</si>
  <si>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</si>
  <si>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</si>
  <si>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</si>
  <si>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法定期間内における供給設備点検頻度</t>
    <rPh sb="0" eb="2">
      <t>ホウテイ</t>
    </rPh>
    <rPh sb="2" eb="4">
      <t>キカン</t>
    </rPh>
    <rPh sb="4" eb="5">
      <t>ナイ</t>
    </rPh>
    <rPh sb="9" eb="11">
      <t>キョウキュウ</t>
    </rPh>
    <rPh sb="11" eb="13">
      <t>セツビ</t>
    </rPh>
    <rPh sb="13" eb="15">
      <t>テンケン</t>
    </rPh>
    <phoneticPr fontId="2"/>
  </si>
  <si>
    <t>全消費者に対し、４年点検項目（定期供給設備点検）について次の頻度で点検を実施した上で、その結果を記録しており、かつ消費者に通知していること。</t>
    <rPh sb="9" eb="10">
      <t>ネン</t>
    </rPh>
    <rPh sb="10" eb="12">
      <t>テンケン</t>
    </rPh>
    <rPh sb="12" eb="14">
      <t>コウモク</t>
    </rPh>
    <rPh sb="15" eb="17">
      <t>テイキ</t>
    </rPh>
    <rPh sb="17" eb="19">
      <t>キョウキュウ</t>
    </rPh>
    <rPh sb="19" eb="21">
      <t>セツビ</t>
    </rPh>
    <rPh sb="21" eb="23">
      <t>テンケン</t>
    </rPh>
    <rPh sb="28" eb="29">
      <t>ツギ</t>
    </rPh>
    <rPh sb="30" eb="32">
      <t>ヒンド</t>
    </rPh>
    <rPh sb="33" eb="35">
      <t>テンケン</t>
    </rPh>
    <rPh sb="36" eb="38">
      <t>ジッシ</t>
    </rPh>
    <rPh sb="40" eb="41">
      <t>ウエ</t>
    </rPh>
    <rPh sb="45" eb="47">
      <t>ケッカ</t>
    </rPh>
    <rPh sb="48" eb="50">
      <t>キロク</t>
    </rPh>
    <rPh sb="57" eb="60">
      <t>ショウヒシャ</t>
    </rPh>
    <rPh sb="61" eb="63">
      <t>ツウチ</t>
    </rPh>
    <phoneticPr fontId="2"/>
  </si>
  <si>
    <t>法定期間内における消費設備調査頻度</t>
    <rPh sb="0" eb="2">
      <t>ホウテイ</t>
    </rPh>
    <rPh sb="2" eb="4">
      <t>キカン</t>
    </rPh>
    <rPh sb="9" eb="11">
      <t>ショウヒ</t>
    </rPh>
    <rPh sb="11" eb="13">
      <t>セツビ</t>
    </rPh>
    <rPh sb="13" eb="15">
      <t>チョウサ</t>
    </rPh>
    <rPh sb="15" eb="17">
      <t>ヒンド</t>
    </rPh>
    <phoneticPr fontId="2"/>
  </si>
  <si>
    <t>全消費者に対し、４年調査項目（定期消費設備調査）について次の頻度で調査を実施した上で、その結果を記録しており、かつ消費者に通知していること。</t>
    <rPh sb="9" eb="10">
      <t>ネン</t>
    </rPh>
    <rPh sb="10" eb="12">
      <t>チョウサ</t>
    </rPh>
    <rPh sb="12" eb="14">
      <t>コウモク</t>
    </rPh>
    <rPh sb="15" eb="17">
      <t>テイキ</t>
    </rPh>
    <rPh sb="17" eb="19">
      <t>ショウヒ</t>
    </rPh>
    <rPh sb="19" eb="21">
      <t>セツビ</t>
    </rPh>
    <rPh sb="21" eb="23">
      <t>チョウサ</t>
    </rPh>
    <rPh sb="28" eb="29">
      <t>ツギ</t>
    </rPh>
    <rPh sb="30" eb="32">
      <t>ヒンド</t>
    </rPh>
    <rPh sb="33" eb="35">
      <t>チョウサ</t>
    </rPh>
    <rPh sb="45" eb="47">
      <t>ケッカ</t>
    </rPh>
    <rPh sb="48" eb="50">
      <t>キロク</t>
    </rPh>
    <rPh sb="57" eb="60">
      <t>ショウヒシャ</t>
    </rPh>
    <rPh sb="61" eb="63">
      <t>ツウチ</t>
    </rPh>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</si>
  <si>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</si>
  <si>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</si>
  <si>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</si>
  <si>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</si>
  <si>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全消費者に対し、月１回以上の頻度でメータの異常表示の確認をし記録を行っている。異常がある場合は消費者に通知していること。</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50">
      <t>ショウヒシャ</t>
    </rPh>
    <rPh sb="51" eb="53">
      <t>ツウチ</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</si>
  <si>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</si>
  <si>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</si>
  <si>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</si>
  <si>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</si>
  <si>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</si>
  <si>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導入率</t>
    <rPh sb="0" eb="3">
      <t>ドウニュウリツ</t>
    </rPh>
    <phoneticPr fontId="2"/>
  </si>
  <si>
    <t>Ⅰ
類
未交換率</t>
    <rPh sb="2" eb="3">
      <t>ルイ</t>
    </rPh>
    <rPh sb="4" eb="7">
      <t>ミコウカン</t>
    </rPh>
    <rPh sb="7" eb="8">
      <t>リツ</t>
    </rPh>
    <phoneticPr fontId="2"/>
  </si>
  <si>
    <t>Ⅱ
類
未交換率</t>
    <rPh sb="2" eb="3">
      <t>ルイ</t>
    </rPh>
    <rPh sb="4" eb="7">
      <t>ミコウカン</t>
    </rPh>
    <rPh sb="7" eb="8">
      <t>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</si>
  <si>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</si>
  <si>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</si>
  <si>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</si>
  <si>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</si>
  <si>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</si>
  <si>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</si>
  <si>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</si>
  <si>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</si>
  <si>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</si>
  <si>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</si>
  <si>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</si>
  <si>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ここでいうガス漏れ警報器連動遮断装置とは、マイコンメータの設置されているところも含み、全てガス漏れ警報器と連動しているものをいいます。</t>
    <phoneticPr fontId="2"/>
  </si>
  <si>
    <t>注）全消費者とは、消費者の99％を超える場合を指す。</t>
    <phoneticPr fontId="2"/>
  </si>
  <si>
    <t>保安確保の目標管理</t>
    <phoneticPr fontId="2"/>
  </si>
  <si>
    <t xml:space="preserve">
</t>
    <phoneticPr fontId="2"/>
  </si>
  <si>
    <t xml:space="preserve">
</t>
    <phoneticPr fontId="2"/>
  </si>
  <si>
    <t>＊1</t>
    <phoneticPr fontId="2"/>
  </si>
  <si>
    <t>＊2</t>
    <phoneticPr fontId="2"/>
  </si>
  <si>
    <t>不完全燃焼防止装置の付いている燃焼器への交換</t>
    <phoneticPr fontId="2"/>
  </si>
  <si>
    <t>－</t>
    <phoneticPr fontId="2"/>
  </si>
  <si>
    <t>設置を推進しており、消費者の要望に応じ積極的に導入していること。</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</si>
  <si>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</si>
  <si>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業務用厨房施設への業務用換気警報器の設置</t>
    <rPh sb="0" eb="3">
      <t>ギョウムヨウ</t>
    </rPh>
    <rPh sb="3" eb="5">
      <t>チュウボウ</t>
    </rPh>
    <rPh sb="5" eb="7">
      <t>シセツ</t>
    </rPh>
    <rPh sb="9" eb="12">
      <t>ギョウムヨウ</t>
    </rPh>
    <rPh sb="12" eb="14">
      <t>カンキ</t>
    </rPh>
    <rPh sb="14" eb="17">
      <t>ケイホウキ</t>
    </rPh>
    <rPh sb="18" eb="20">
      <t>セッチ</t>
    </rPh>
    <phoneticPr fontId="2"/>
  </si>
  <si>
    <t>業務用厨房施設への業務用換気警報器の設置を推進しており、消費者の要望に応じ積極的に導入していること。</t>
    <rPh sb="21" eb="23">
      <t>スイシン</t>
    </rPh>
    <phoneticPr fontId="2"/>
  </si>
  <si>
    <t>安全装置付きガスコンロへの交換を推進しており、消費者の要望に応じ積極的に導入していること。</t>
    <rPh sb="0" eb="2">
      <t>アンゼン</t>
    </rPh>
    <rPh sb="2" eb="4">
      <t>ソウチ</t>
    </rPh>
    <rPh sb="4" eb="5">
      <t>ツ</t>
    </rPh>
    <rPh sb="13" eb="15">
      <t>コウカン</t>
    </rPh>
    <rPh sb="16" eb="18">
      <t>スイシン</t>
    </rPh>
    <rPh sb="32" eb="34">
      <t>セッキョク</t>
    </rPh>
    <rPh sb="34" eb="35">
      <t>テキ</t>
    </rPh>
    <rPh sb="36" eb="38">
      <t>ドウニュウ</t>
    </rPh>
    <phoneticPr fontId="2"/>
  </si>
  <si>
    <t>2年に１回以上。</t>
    <rPh sb="1" eb="2">
      <t>ネン</t>
    </rPh>
    <rPh sb="4" eb="5">
      <t>カイ</t>
    </rPh>
    <rPh sb="5" eb="7">
      <t>イジョウ</t>
    </rPh>
    <phoneticPr fontId="2"/>
  </si>
  <si>
    <t xml:space="preserve">
①
②
③
④
⑤</t>
    <phoneticPr fontId="2"/>
  </si>
  <si>
    <t>経年埋設管の交換</t>
    <phoneticPr fontId="2"/>
  </si>
  <si>
    <t>他工事業者による事故防止対策</t>
    <phoneticPr fontId="2"/>
  </si>
  <si>
    <t xml:space="preserve">
</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</si>
  <si>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</si>
  <si>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</si>
  <si>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</si>
  <si>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</si>
  <si>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</si>
  <si>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</si>
  <si>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</si>
  <si>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設置を推進しており、消費者の要望に応じ積極的に導入していること。（設置率100%以下でも可。）</t>
    <rPh sb="0" eb="2">
      <t>セッチ</t>
    </rPh>
    <rPh sb="3" eb="5">
      <t>スイシン</t>
    </rPh>
    <rPh sb="19" eb="21">
      <t>セッキョク</t>
    </rPh>
    <rPh sb="21" eb="22">
      <t>テキ</t>
    </rPh>
    <rPh sb="23" eb="25">
      <t>ドウニュウ</t>
    </rPh>
    <rPh sb="33" eb="36">
      <t>セッチリツ</t>
    </rPh>
    <rPh sb="40" eb="42">
      <t>イカ</t>
    </rPh>
    <rPh sb="44" eb="45">
      <t>カ</t>
    </rPh>
    <phoneticPr fontId="2"/>
  </si>
  <si>
    <t>設置を推進しており、消費者の要望に応じ積極的に導入していること。（設置率100%以下でも可。）</t>
    <rPh sb="0" eb="2">
      <t>セッチ</t>
    </rPh>
    <rPh sb="3" eb="5">
      <t>スイシン</t>
    </rPh>
    <rPh sb="10" eb="13">
      <t>ショウヒシャ</t>
    </rPh>
    <rPh sb="14" eb="16">
      <t>ヨウボウ</t>
    </rPh>
    <rPh sb="17" eb="18">
      <t>オウ</t>
    </rPh>
    <rPh sb="19" eb="21">
      <t>セッキョク</t>
    </rPh>
    <rPh sb="21" eb="22">
      <t>テキ</t>
    </rPh>
    <rPh sb="23" eb="25">
      <t>ドウニュウ</t>
    </rPh>
    <phoneticPr fontId="2"/>
  </si>
  <si>
    <t>設置を推進しており、消費者の要望に応じ導入できる体制になっている。（設置率100%以下でも可。）</t>
    <rPh sb="10" eb="13">
      <t>ショウヒシャ</t>
    </rPh>
    <rPh sb="14" eb="16">
      <t>ヨウボウ</t>
    </rPh>
    <rPh sb="17" eb="18">
      <t>オウ</t>
    </rPh>
    <rPh sb="19" eb="21">
      <t>ドウニュウ</t>
    </rPh>
    <rPh sb="24" eb="26">
      <t>タイセイ</t>
    </rPh>
    <phoneticPr fontId="2"/>
  </si>
  <si>
    <t>設置を推進しており、消費者の要望に応じ導入できる体制になっている。
（設置率70%以下でも可。）</t>
    <rPh sb="10" eb="13">
      <t>ショウヒシャ</t>
    </rPh>
    <rPh sb="14" eb="16">
      <t>ヨウボウ</t>
    </rPh>
    <rPh sb="17" eb="18">
      <t>オウ</t>
    </rPh>
    <rPh sb="19" eb="21">
      <t>ドウニュウ</t>
    </rPh>
    <rPh sb="24" eb="26">
      <t>タイセイ</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</si>
  <si>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</si>
  <si>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</si>
  <si>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</si>
  <si>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</si>
  <si>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長期使用製品安全点検制度への協力　</t>
    <phoneticPr fontId="2"/>
  </si>
  <si>
    <t>従事者の資格（二販、設備士、業務主任者代理者）取得状況</t>
    <phoneticPr fontId="2"/>
  </si>
  <si>
    <t>配管図面の保管</t>
  </si>
  <si>
    <t>災害発生時の災害活動が円滑に行われるよう、防災訓練を実施しているか又は他者が行う防災訓練に参加している。</t>
    <rPh sb="0" eb="2">
      <t>サイガイ</t>
    </rPh>
    <rPh sb="2" eb="5">
      <t>ハッセイジ</t>
    </rPh>
    <rPh sb="6" eb="8">
      <t>サイガイ</t>
    </rPh>
    <rPh sb="8" eb="10">
      <t>カツドウ</t>
    </rPh>
    <rPh sb="11" eb="13">
      <t>エンカツ</t>
    </rPh>
    <rPh sb="14" eb="15">
      <t>オコナ</t>
    </rPh>
    <rPh sb="35" eb="37">
      <t>タシャ</t>
    </rPh>
    <rPh sb="38" eb="39">
      <t>オコナ</t>
    </rPh>
    <rPh sb="40" eb="42">
      <t>ボウサイ</t>
    </rPh>
    <rPh sb="42" eb="44">
      <t>クンレン</t>
    </rPh>
    <phoneticPr fontId="2"/>
  </si>
  <si>
    <t>災害マニュアル、災害対策指針等の整備等</t>
    <rPh sb="14" eb="15">
      <t>トウ</t>
    </rPh>
    <rPh sb="18" eb="19">
      <t>トウ</t>
    </rPh>
    <phoneticPr fontId="2"/>
  </si>
  <si>
    <t>3点又は0点</t>
    <phoneticPr fontId="2"/>
  </si>
  <si>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</si>
  <si>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</si>
  <si>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</si>
  <si>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</si>
  <si>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容器交換時や設備工事・修理等の際の標準作業マニュアルを作成する等、作業手順の再認識及び徹底並びに定められた作業を的確に実施できる技術力の向上を図るよう指導する。</t>
    <rPh sb="0" eb="2">
      <t>ヨウキ</t>
    </rPh>
    <rPh sb="2" eb="5">
      <t>コウカンジ</t>
    </rPh>
    <rPh sb="6" eb="8">
      <t>セツビ</t>
    </rPh>
    <rPh sb="8" eb="10">
      <t>コウジ</t>
    </rPh>
    <rPh sb="11" eb="13">
      <t>シュウリ</t>
    </rPh>
    <rPh sb="13" eb="14">
      <t>トウ</t>
    </rPh>
    <rPh sb="15" eb="16">
      <t>サイ</t>
    </rPh>
    <rPh sb="17" eb="19">
      <t>ヒョウジュン</t>
    </rPh>
    <rPh sb="19" eb="21">
      <t>サギョウ</t>
    </rPh>
    <rPh sb="27" eb="29">
      <t>サクセイ</t>
    </rPh>
    <rPh sb="31" eb="32">
      <t>トウ</t>
    </rPh>
    <rPh sb="33" eb="35">
      <t>サギョウ</t>
    </rPh>
    <rPh sb="35" eb="37">
      <t>テジュン</t>
    </rPh>
    <rPh sb="38" eb="39">
      <t>サイ</t>
    </rPh>
    <rPh sb="39" eb="41">
      <t>ニンシキ</t>
    </rPh>
    <rPh sb="41" eb="42">
      <t>オヨ</t>
    </rPh>
    <rPh sb="43" eb="45">
      <t>テッテイ</t>
    </rPh>
    <rPh sb="45" eb="46">
      <t>ナラ</t>
    </rPh>
    <rPh sb="48" eb="49">
      <t>サダ</t>
    </rPh>
    <rPh sb="53" eb="55">
      <t>サギョウ</t>
    </rPh>
    <rPh sb="56" eb="58">
      <t>テキカク</t>
    </rPh>
    <rPh sb="59" eb="61">
      <t>ジッシ</t>
    </rPh>
    <rPh sb="64" eb="66">
      <t>ギジュツ</t>
    </rPh>
    <rPh sb="66" eb="67">
      <t>リョク</t>
    </rPh>
    <rPh sb="68" eb="70">
      <t>コウジョウ</t>
    </rPh>
    <rPh sb="71" eb="72">
      <t>ハカ</t>
    </rPh>
    <rPh sb="75" eb="77">
      <t>シドウ</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</si>
  <si>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</si>
  <si>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</si>
  <si>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使用していないガス栓への設置又は遊び栓（使用しないガス栓）のないガス器具への交換を推進しており、消費者の要望に応じ積極的に対応していること。</t>
    <rPh sb="0" eb="2">
      <t>シヨウ</t>
    </rPh>
    <rPh sb="9" eb="10">
      <t>セン</t>
    </rPh>
    <rPh sb="14" eb="15">
      <t>マタ</t>
    </rPh>
    <rPh sb="61" eb="63">
      <t>タイオウ</t>
    </rPh>
    <phoneticPr fontId="2"/>
  </si>
  <si>
    <t>Ｎｏ．１　保安教育・資格取得</t>
    <rPh sb="5" eb="7">
      <t>ホアン</t>
    </rPh>
    <rPh sb="7" eb="9">
      <t>キョウイク</t>
    </rPh>
    <rPh sb="10" eb="12">
      <t>シカク</t>
    </rPh>
    <rPh sb="12" eb="14">
      <t>シュトク</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</si>
  <si>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</si>
  <si>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</si>
  <si>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</si>
  <si>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3点、1点又は0点</t>
    <rPh sb="1" eb="2">
      <t>テン</t>
    </rPh>
    <rPh sb="4" eb="5">
      <t>テン</t>
    </rPh>
    <rPh sb="5" eb="6">
      <t>マタ</t>
    </rPh>
    <rPh sb="8" eb="9">
      <t>テン</t>
    </rPh>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</si>
  <si>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</si>
  <si>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</si>
  <si>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</si>
  <si>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</si>
  <si>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</si>
  <si>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容器への鎖又はベルトの２本取付け</t>
    <phoneticPr fontId="2"/>
  </si>
  <si>
    <t>容器への鎖又はベルトの２本取付けを推進しており、消費者の要望に応じ積極的に取り付けていること。</t>
    <rPh sb="5" eb="6">
      <t>マタ</t>
    </rPh>
    <rPh sb="17" eb="19">
      <t>スイシン</t>
    </rPh>
    <rPh sb="33" eb="36">
      <t>セッキョクテキ</t>
    </rPh>
    <rPh sb="37" eb="38">
      <t>ト</t>
    </rPh>
    <rPh sb="39" eb="40">
      <t>ツ</t>
    </rPh>
    <phoneticPr fontId="2"/>
  </si>
  <si>
    <t>3年に１回。</t>
    <rPh sb="1" eb="2">
      <t>ネン</t>
    </rPh>
    <rPh sb="4" eb="5">
      <t>カイ</t>
    </rPh>
    <phoneticPr fontId="2"/>
  </si>
  <si>
    <t>リコール対象品への対応</t>
    <rPh sb="4" eb="7">
      <t>タイショウヒン</t>
    </rPh>
    <rPh sb="9" eb="11">
      <t>タイオウ</t>
    </rPh>
    <phoneticPr fontId="2"/>
  </si>
  <si>
    <t>⑥</t>
    <phoneticPr fontId="2"/>
  </si>
  <si>
    <t>経済産業省のリコール情報を定期的に確認するなどし、所有者情報を有している場合にはメーカーに情報提供する等の協力に努めている。</t>
    <rPh sb="0" eb="2">
      <t>ケイザイ</t>
    </rPh>
    <rPh sb="2" eb="5">
      <t>サンギョウショウ</t>
    </rPh>
    <rPh sb="10" eb="12">
      <t>ジョウホウ</t>
    </rPh>
    <rPh sb="13" eb="16">
      <t>テイキテキ</t>
    </rPh>
    <rPh sb="17" eb="19">
      <t>カクニン</t>
    </rPh>
    <rPh sb="25" eb="28">
      <t>ショユウシャ</t>
    </rPh>
    <rPh sb="28" eb="30">
      <t>ジョウホウ</t>
    </rPh>
    <rPh sb="31" eb="32">
      <t>ユウ</t>
    </rPh>
    <rPh sb="36" eb="38">
      <t>バアイ</t>
    </rPh>
    <rPh sb="45" eb="47">
      <t>ジョウホウ</t>
    </rPh>
    <rPh sb="47" eb="49">
      <t>テイキョウ</t>
    </rPh>
    <rPh sb="51" eb="52">
      <t>トウ</t>
    </rPh>
    <rPh sb="53" eb="55">
      <t>キョウリョク</t>
    </rPh>
    <rPh sb="56" eb="57">
      <t>ツト</t>
    </rPh>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</si>
  <si>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</si>
  <si>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</si>
  <si>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</si>
  <si>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ガス放出防止型高圧ホース又はガス放出防止器の設置
(マイコンメータの遮断機能とバルクを除く)</t>
    <rPh sb="12" eb="13">
      <t>マタ</t>
    </rPh>
    <rPh sb="22" eb="24">
      <t>セッチ</t>
    </rPh>
    <phoneticPr fontId="2"/>
  </si>
  <si>
    <t>導入率７０％以上</t>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</si>
  <si>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</si>
  <si>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</si>
  <si>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</si>
  <si>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</si>
  <si>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消費設備の保安啓発活動</t>
    <rPh sb="0" eb="2">
      <t>ショウヒ</t>
    </rPh>
    <rPh sb="2" eb="4">
      <t>セツビ</t>
    </rPh>
    <rPh sb="5" eb="7">
      <t>ホアン</t>
    </rPh>
    <rPh sb="7" eb="9">
      <t>ケイハツ</t>
    </rPh>
    <rPh sb="9" eb="11">
      <t>カツドウ</t>
    </rPh>
    <phoneticPr fontId="2"/>
  </si>
  <si>
    <t>定期消費設備調査の際に、設置場所や排気筒が適切であること、腐食や閉そくの異常がないことを確認するとともに、消費者への事故防止についての啓発活動を行っていること。</t>
    <rPh sb="0" eb="2">
      <t>テイキ</t>
    </rPh>
    <rPh sb="2" eb="4">
      <t>ショウヒ</t>
    </rPh>
    <rPh sb="4" eb="6">
      <t>セツビ</t>
    </rPh>
    <rPh sb="6" eb="8">
      <t>チョウサ</t>
    </rPh>
    <rPh sb="9" eb="10">
      <t>サイ</t>
    </rPh>
    <rPh sb="12" eb="14">
      <t>セッチ</t>
    </rPh>
    <rPh sb="14" eb="16">
      <t>バショ</t>
    </rPh>
    <rPh sb="17" eb="20">
      <t>ハイキトウ</t>
    </rPh>
    <rPh sb="21" eb="23">
      <t>テキセツ</t>
    </rPh>
    <rPh sb="29" eb="31">
      <t>フショク</t>
    </rPh>
    <rPh sb="32" eb="33">
      <t>ヘイ</t>
    </rPh>
    <rPh sb="36" eb="38">
      <t>イジョウ</t>
    </rPh>
    <rPh sb="44" eb="46">
      <t>カクニン</t>
    </rPh>
    <rPh sb="53" eb="56">
      <t>ショウヒシャ</t>
    </rPh>
    <rPh sb="58" eb="60">
      <t>ジコ</t>
    </rPh>
    <rPh sb="60" eb="62">
      <t>ボウシ</t>
    </rPh>
    <rPh sb="67" eb="69">
      <t>ケイハツ</t>
    </rPh>
    <rPh sb="69" eb="71">
      <t>カツドウ</t>
    </rPh>
    <rPh sb="72" eb="73">
      <t>オコナ</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</si>
  <si>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</si>
  <si>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ＬＰガスを使用する高齢者や身体の不自由な消費者を把握し、重点的な保安啓発活動を行っている。</t>
    <rPh sb="5" eb="7">
      <t>シヨウ</t>
    </rPh>
    <rPh sb="13" eb="15">
      <t>シンタイ</t>
    </rPh>
    <rPh sb="16" eb="19">
      <t>フジユウ</t>
    </rPh>
    <rPh sb="20" eb="23">
      <t>ショウヒシャ</t>
    </rPh>
    <rPh sb="24" eb="26">
      <t>ハアク</t>
    </rPh>
    <rPh sb="28" eb="31">
      <t>ジュウテンテキ</t>
    </rPh>
    <rPh sb="32" eb="34">
      <t>ホアン</t>
    </rPh>
    <rPh sb="34" eb="36">
      <t>ケイハツ</t>
    </rPh>
    <rPh sb="36" eb="38">
      <t>カツドウ</t>
    </rPh>
    <phoneticPr fontId="2"/>
  </si>
  <si>
    <t>消費者に制度の内容を周知するとともに、同意を得て代行記入をするなど、対象になっているＬＰガス機器の所有者票の回収率の向上に努めている。</t>
    <rPh sb="0" eb="3">
      <t>ショウヒシャ</t>
    </rPh>
    <rPh sb="4" eb="6">
      <t>セイド</t>
    </rPh>
    <rPh sb="7" eb="9">
      <t>ナイヨウ</t>
    </rPh>
    <rPh sb="10" eb="12">
      <t>シュウチ</t>
    </rPh>
    <rPh sb="19" eb="21">
      <t>ドウイ</t>
    </rPh>
    <rPh sb="22" eb="23">
      <t>エ</t>
    </rPh>
    <rPh sb="24" eb="26">
      <t>ダイコウ</t>
    </rPh>
    <rPh sb="26" eb="28">
      <t>キニュウ</t>
    </rPh>
    <rPh sb="34" eb="36">
      <t>タイショウ</t>
    </rPh>
    <rPh sb="46" eb="48">
      <t>キキ</t>
    </rPh>
    <rPh sb="49" eb="52">
      <t>ショユウシャ</t>
    </rPh>
    <rPh sb="52" eb="53">
      <t>ヒョウ</t>
    </rPh>
    <rPh sb="54" eb="56">
      <t>カイシュウ</t>
    </rPh>
    <rPh sb="56" eb="57">
      <t>リツ</t>
    </rPh>
    <rPh sb="58" eb="60">
      <t>コウジョウ</t>
    </rPh>
    <rPh sb="61" eb="62">
      <t>ツト</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</si>
  <si>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</si>
  <si>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</si>
  <si>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</si>
  <si>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</si>
  <si>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</si>
  <si>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</si>
  <si>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</si>
  <si>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</si>
  <si>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</si>
  <si>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</si>
  <si>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t>ここでいう「老朽化設備・機器の一掃を推進している」とは、定期調査点検時ほか容器交換時点検、検針時に期限切れや老朽化設備を確認していることをいいます。</t>
    <rPh sb="6" eb="9">
      <t>ロウキュウカ</t>
    </rPh>
    <rPh sb="9" eb="11">
      <t>セツビ</t>
    </rPh>
    <rPh sb="12" eb="14">
      <t>キキ</t>
    </rPh>
    <rPh sb="15" eb="17">
      <t>イッソウ</t>
    </rPh>
    <rPh sb="18" eb="20">
      <t>スイシン</t>
    </rPh>
    <rPh sb="28" eb="30">
      <t>テイキ</t>
    </rPh>
    <phoneticPr fontId="2"/>
  </si>
  <si>
    <t>導入率７０％以上かつ第一号認定液化石油ガス販売事業者として認定を受けている。</t>
    <rPh sb="10" eb="11">
      <t>ダイ</t>
    </rPh>
    <rPh sb="11" eb="13">
      <t>１ゴウ</t>
    </rPh>
    <rPh sb="13" eb="15">
      <t>ニンテイ</t>
    </rPh>
    <rPh sb="15" eb="17">
      <t>エキカ</t>
    </rPh>
    <rPh sb="17" eb="19">
      <t>セキユ</t>
    </rPh>
    <rPh sb="21" eb="23">
      <t>ハンバイ</t>
    </rPh>
    <rPh sb="23" eb="26">
      <t>ジギョウシャ</t>
    </rPh>
    <rPh sb="29" eb="31">
      <t>ニンテイ</t>
    </rPh>
    <rPh sb="32" eb="33">
      <t>ウ</t>
    </rPh>
    <phoneticPr fontId="2"/>
  </si>
  <si>
    <t>導入率５０％以上７０％未満かつ第二号認定液化石油ガス販売事業者として認定を受けている。</t>
    <rPh sb="11" eb="13">
      <t>ミマン</t>
    </rPh>
    <rPh sb="16" eb="17">
      <t>２</t>
    </rPh>
    <phoneticPr fontId="2"/>
  </si>
  <si>
    <t>導入率３０％以上７０％未満</t>
    <phoneticPr fontId="2"/>
  </si>
  <si>
    <t>他工事業者による損傷の対策の例
・事前に工事の状況を把握
・他工事業者との事前協議
・現場立会い
・他工事業者に埋設管の位置の通知
・現場を巡回し、漏えいの確認</t>
    <rPh sb="14" eb="15">
      <t>レイ</t>
    </rPh>
    <rPh sb="63" eb="65">
      <t>ツウチ</t>
    </rPh>
    <phoneticPr fontId="2"/>
  </si>
  <si>
    <t>※総合計が90点以上の事業者（所）は技術総括・保安審議官表彰対象者として、提出されたチェックシートの記載内容について、経済産業省本省若しくは監督部が現地ヒアリングで確認させていただきます。</t>
    <rPh sb="3" eb="4">
      <t>ケイ</t>
    </rPh>
    <rPh sb="18" eb="20">
      <t>ギジュツ</t>
    </rPh>
    <rPh sb="20" eb="22">
      <t>ソウカツ</t>
    </rPh>
    <rPh sb="23" eb="25">
      <t>ホアン</t>
    </rPh>
    <rPh sb="25" eb="28">
      <t>シンギカン</t>
    </rPh>
    <rPh sb="28" eb="30">
      <t>ヒョウショウ</t>
    </rPh>
    <rPh sb="30" eb="32">
      <t>タイショウ</t>
    </rPh>
    <rPh sb="32" eb="33">
      <t>シャ</t>
    </rPh>
    <rPh sb="59" eb="64">
      <t>ケイザイサンギョウショウ</t>
    </rPh>
    <rPh sb="82" eb="84">
      <t>カクニン</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</si>
  <si>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</si>
  <si>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</si>
  <si>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Ｎｏ．２　ＣＯ（一酸化炭素）中毒事故防止対策</t>
    <rPh sb="8" eb="11">
      <t>イッサンカ</t>
    </rPh>
    <rPh sb="11" eb="13">
      <t>タンソ</t>
    </rPh>
    <rPh sb="14" eb="16">
      <t>チュウドク</t>
    </rPh>
    <rPh sb="16" eb="18">
      <t>ジコ</t>
    </rPh>
    <rPh sb="18" eb="20">
      <t>ボウシ</t>
    </rPh>
    <rPh sb="20" eb="22">
      <t>タイサク</t>
    </rPh>
    <phoneticPr fontId="2"/>
  </si>
  <si>
    <t>Ｎｏ．３　配管図面</t>
    <rPh sb="5" eb="7">
      <t>ハイカン</t>
    </rPh>
    <rPh sb="7" eb="9">
      <t>ズメン</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</si>
  <si>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</si>
  <si>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災害発生時に備え、災害マニュアル等を入手し活用している。</t>
    <rPh sb="0" eb="2">
      <t>サイガイ</t>
    </rPh>
    <rPh sb="2" eb="5">
      <t>ハッセイジ</t>
    </rPh>
    <rPh sb="6" eb="7">
      <t>ソナ</t>
    </rPh>
    <rPh sb="9" eb="11">
      <t>サイガイ</t>
    </rPh>
    <rPh sb="16" eb="17">
      <t>トウ</t>
    </rPh>
    <rPh sb="18" eb="20">
      <t>ニュウシュ</t>
    </rPh>
    <rPh sb="21" eb="23">
      <t>カツヨウ</t>
    </rPh>
    <phoneticPr fontId="2"/>
  </si>
  <si>
    <t>ここでいう災害マニュアル等とは、経済産業省及び高圧ガス保安協会が作成しているＬＰガス災害対策マニュアル、都道府県LPガス協会またはＬＰガス販売事業者が作成している災害マニュアルのことをいいます。</t>
    <rPh sb="5" eb="7">
      <t>サイガイ</t>
    </rPh>
    <rPh sb="12" eb="13">
      <t>トウ</t>
    </rPh>
    <rPh sb="16" eb="21">
      <t>ケイザイサンギョウショウ</t>
    </rPh>
    <rPh sb="21" eb="22">
      <t>オヨ</t>
    </rPh>
    <rPh sb="23" eb="25">
      <t>コウアツ</t>
    </rPh>
    <rPh sb="27" eb="31">
      <t>ホアンキョウカイ</t>
    </rPh>
    <rPh sb="32" eb="34">
      <t>サクセイ</t>
    </rPh>
    <rPh sb="42" eb="44">
      <t>サイガイ</t>
    </rPh>
    <rPh sb="44" eb="46">
      <t>タイサク</t>
    </rPh>
    <rPh sb="52" eb="56">
      <t>トドウフケン</t>
    </rPh>
    <rPh sb="60" eb="62">
      <t>キョウカイ</t>
    </rPh>
    <rPh sb="69" eb="71">
      <t>ハンバイ</t>
    </rPh>
    <rPh sb="71" eb="74">
      <t>ジギョウシャ</t>
    </rPh>
    <rPh sb="75" eb="77">
      <t>サクセイ</t>
    </rPh>
    <rPh sb="81" eb="83">
      <t>サイガイ</t>
    </rPh>
    <phoneticPr fontId="2"/>
  </si>
  <si>
    <t>⑤</t>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</si>
  <si>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</si>
  <si>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</si>
  <si>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</si>
  <si>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災害発生時に被害報告を行う体制、報告様式等が整備されている。</t>
    <rPh sb="0" eb="2">
      <t>サイガイ</t>
    </rPh>
    <rPh sb="2" eb="5">
      <t>ハッセイジ</t>
    </rPh>
    <rPh sb="6" eb="8">
      <t>ヒガイ</t>
    </rPh>
    <rPh sb="8" eb="10">
      <t>ホウコク</t>
    </rPh>
    <rPh sb="11" eb="12">
      <t>オコナ</t>
    </rPh>
    <rPh sb="13" eb="15">
      <t>タイセイ</t>
    </rPh>
    <rPh sb="16" eb="18">
      <t>ホウコク</t>
    </rPh>
    <rPh sb="18" eb="20">
      <t>ヨウシキ</t>
    </rPh>
    <rPh sb="20" eb="21">
      <t>トウ</t>
    </rPh>
    <rPh sb="22" eb="24">
      <t>セイビ</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</si>
  <si>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</si>
  <si>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</si>
  <si>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</si>
  <si>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上記①の交換期限リストが抽出できるソフトが組み込まれたコンピュータによる期限管理が導入されている。</t>
    <rPh sb="21" eb="22">
      <t>ク</t>
    </rPh>
    <rPh sb="23" eb="24">
      <t>コ</t>
    </rPh>
    <rPh sb="36" eb="38">
      <t>キゲン</t>
    </rPh>
    <rPh sb="38" eb="40">
      <t>カンリ</t>
    </rPh>
    <rPh sb="41" eb="43">
      <t>ドウニュウ</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</si>
  <si>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</si>
  <si>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</si>
  <si>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</si>
  <si>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Ｎｏ．１　保安体制・責任と権限の明確化</t>
    <phoneticPr fontId="2"/>
  </si>
  <si>
    <t>①</t>
    <phoneticPr fontId="2"/>
  </si>
  <si>
    <t>保安確保の目標管理</t>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</si>
  <si>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</si>
  <si>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</si>
  <si>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</si>
  <si>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</si>
  <si>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</si>
  <si>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①</t>
    <phoneticPr fontId="2"/>
  </si>
  <si>
    <t>ガス警報器</t>
    <phoneticPr fontId="2"/>
  </si>
  <si>
    <t>設置推進</t>
    <rPh sb="0" eb="2">
      <t>セッチ</t>
    </rPh>
    <rPh sb="2" eb="4">
      <t>スイシン</t>
    </rPh>
    <phoneticPr fontId="2"/>
  </si>
  <si>
    <t>2点、1点又は0点</t>
    <phoneticPr fontId="2"/>
  </si>
  <si>
    <t>③</t>
    <phoneticPr fontId="2"/>
  </si>
  <si>
    <t>設置推進</t>
    <phoneticPr fontId="2"/>
  </si>
  <si>
    <t>導入率等</t>
    <rPh sb="0" eb="2">
      <t>ドウニュウ</t>
    </rPh>
    <rPh sb="2" eb="3">
      <t>リツ</t>
    </rPh>
    <rPh sb="3" eb="4">
      <t>トウ</t>
    </rPh>
    <phoneticPr fontId="2"/>
  </si>
  <si>
    <t>3点、2点、1点又は0点</t>
    <phoneticPr fontId="2"/>
  </si>
  <si>
    <t>④</t>
    <phoneticPr fontId="2"/>
  </si>
  <si>
    <t>１点又は０点</t>
    <phoneticPr fontId="2"/>
  </si>
  <si>
    <t>⑤</t>
    <phoneticPr fontId="2"/>
  </si>
  <si>
    <t>ガス漏れ警報器連動遮断装置</t>
    <phoneticPr fontId="2"/>
  </si>
  <si>
    <t>⑥</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</si>
  <si>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</si>
  <si>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</si>
  <si>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②</t>
    <phoneticPr fontId="2"/>
  </si>
  <si>
    <t>合計</t>
    <rPh sb="0" eb="2">
      <t>ゴウケイ</t>
    </rPh>
    <phoneticPr fontId="2"/>
  </si>
  <si>
    <t>保安教育の実施</t>
    <phoneticPr fontId="2"/>
  </si>
  <si>
    <t>体制整備等</t>
    <rPh sb="4" eb="5">
      <t>トウ</t>
    </rPh>
    <phoneticPr fontId="2"/>
  </si>
  <si>
    <t>不完全燃焼防止装置の付いている燃焼器への交換</t>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</si>
  <si>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</si>
  <si>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</si>
  <si>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</si>
  <si>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Ｎｏ．３　配管図面</t>
    <phoneticPr fontId="2"/>
  </si>
  <si>
    <t>配管図面の保管</t>
    <phoneticPr fontId="2"/>
  </si>
  <si>
    <t>経年埋設管の交換</t>
    <phoneticPr fontId="2"/>
  </si>
  <si>
    <t>他工事業者による事故防止対策</t>
    <phoneticPr fontId="2"/>
  </si>
  <si>
    <t>Ⅲ.保安業務  （法定保安業務以外の自主的な保安高度化の取組）</t>
    <phoneticPr fontId="2"/>
  </si>
  <si>
    <t>3点、1点又は0点</t>
    <phoneticPr fontId="2"/>
  </si>
  <si>
    <t>リコール対象品への対応</t>
    <rPh sb="4" eb="6">
      <t>タイショウ</t>
    </rPh>
    <rPh sb="6" eb="7">
      <t>ヒン</t>
    </rPh>
    <rPh sb="9" eb="11">
      <t>タイオウ</t>
    </rPh>
    <phoneticPr fontId="2"/>
  </si>
  <si>
    <t>長期使用製品安全点検制度への協力　</t>
    <phoneticPr fontId="2"/>
  </si>
  <si>
    <t>Ⅳ.自然災害対策（災害対策への取組）</t>
    <rPh sb="2" eb="4">
      <t>シゼン</t>
    </rPh>
    <rPh sb="4" eb="6">
      <t>サイガイ</t>
    </rPh>
    <rPh sb="6" eb="8">
      <t>タイサク</t>
    </rPh>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</si>
  <si>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</si>
  <si>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防災訓練の実施又は参加</t>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</si>
  <si>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</si>
  <si>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t>
    <phoneticPr fontId="2"/>
  </si>
  <si>
    <t>申告書</t>
    <phoneticPr fontId="2"/>
  </si>
  <si>
    <t>漏洩検知装置</t>
    <phoneticPr fontId="2"/>
  </si>
  <si>
    <t>技術力向上指導</t>
    <phoneticPr fontId="2"/>
  </si>
  <si>
    <t>保安講習会参加</t>
    <phoneticPr fontId="2"/>
  </si>
  <si>
    <t>従事者の資格取得状況</t>
    <phoneticPr fontId="2"/>
  </si>
  <si>
    <t>設置率</t>
    <phoneticPr fontId="2"/>
  </si>
  <si>
    <t>点</t>
    <phoneticPr fontId="2"/>
  </si>
  <si>
    <t>容器への鎖又はベルトの２本取付け</t>
    <phoneticPr fontId="2"/>
  </si>
  <si>
    <t>No.</t>
    <phoneticPr fontId="2"/>
  </si>
  <si>
    <t>事業所の概要</t>
    <rPh sb="0" eb="3">
      <t>ジギョウショ</t>
    </rPh>
    <rPh sb="4" eb="6">
      <t>ガイヨウ</t>
    </rPh>
    <phoneticPr fontId="2"/>
  </si>
  <si>
    <t>自主保安活動チェックシート</t>
    <phoneticPr fontId="2"/>
  </si>
  <si>
    <t>販売事業所名</t>
    <phoneticPr fontId="2"/>
  </si>
  <si>
    <t>Ⅰ.保安方針</t>
    <phoneticPr fontId="2"/>
  </si>
  <si>
    <t>Ⅱ.保安管理体制</t>
    <phoneticPr fontId="2"/>
  </si>
  <si>
    <t>Ⅲ.保安業務  （法定保安業務以外の自主的な保安高度化の取組）</t>
    <phoneticPr fontId="2"/>
  </si>
  <si>
    <t>総合計</t>
    <rPh sb="0" eb="1">
      <t>ソウ</t>
    </rPh>
    <rPh sb="1" eb="3">
      <t>ゴウケイ</t>
    </rPh>
    <phoneticPr fontId="2"/>
  </si>
  <si>
    <t>Ｎｏ．１　保安体制・責任と権限の明確化</t>
    <rPh sb="5" eb="7">
      <t>ホアン</t>
    </rPh>
    <rPh sb="7" eb="9">
      <t>タイセイ</t>
    </rPh>
    <rPh sb="10" eb="12">
      <t>セキニン</t>
    </rPh>
    <rPh sb="13" eb="15">
      <t>ケンゲン</t>
    </rPh>
    <rPh sb="16" eb="18">
      <t>メイカク</t>
    </rPh>
    <rPh sb="18" eb="19">
      <t>カ</t>
    </rPh>
    <phoneticPr fontId="2"/>
  </si>
  <si>
    <t>Ｎｏ．２　安全機器等の設置の取組</t>
    <rPh sb="5" eb="7">
      <t>アンゼン</t>
    </rPh>
    <rPh sb="7" eb="10">
      <t>キキトウ</t>
    </rPh>
    <rPh sb="11" eb="13">
      <t>セッチ</t>
    </rPh>
    <rPh sb="14" eb="16">
      <t>トリクミ</t>
    </rPh>
    <phoneticPr fontId="2"/>
  </si>
  <si>
    <t>Ｎｏ．３　予防保全（期限管理）</t>
    <phoneticPr fontId="2"/>
  </si>
  <si>
    <t>Ｎｏ．１　保安教育・資格取得</t>
    <phoneticPr fontId="2"/>
  </si>
  <si>
    <t>Ｎｏ．２　ＣＯ中毒事故防止対策</t>
    <phoneticPr fontId="2"/>
  </si>
  <si>
    <t>Ｎｏ．３配管図面</t>
    <phoneticPr fontId="2"/>
  </si>
  <si>
    <t>Ｎｏ．４　埋設管の管理</t>
    <phoneticPr fontId="2"/>
  </si>
  <si>
    <t>Ｎｏ．１　自主的な保安高度化の取組</t>
    <phoneticPr fontId="2"/>
  </si>
  <si>
    <t>Ｎｏ．２　消費者保安啓発活動</t>
    <phoneticPr fontId="2"/>
  </si>
  <si>
    <t>①ガス警報器</t>
    <phoneticPr fontId="2"/>
  </si>
  <si>
    <t>②漏洩検知装置</t>
    <rPh sb="1" eb="3">
      <t>ロウエイ</t>
    </rPh>
    <phoneticPr fontId="2"/>
  </si>
  <si>
    <t>③集中監視システムの導入</t>
    <phoneticPr fontId="2"/>
  </si>
  <si>
    <t>④安全装置付きガスコンロ</t>
    <phoneticPr fontId="2"/>
  </si>
  <si>
    <t>⑤ガス漏れ警報器連動遮断装置</t>
    <phoneticPr fontId="2"/>
  </si>
  <si>
    <t>⑥ガス栓カバー等</t>
    <phoneticPr fontId="2"/>
  </si>
  <si>
    <t>①調整器、高低圧ホースの定期交換</t>
    <phoneticPr fontId="2"/>
  </si>
  <si>
    <t>②定期交換の管理</t>
    <phoneticPr fontId="2"/>
  </si>
  <si>
    <t>③老朽化設備・機器の一掃</t>
    <phoneticPr fontId="2"/>
  </si>
  <si>
    <t>①保安教育の実施</t>
    <phoneticPr fontId="2"/>
  </si>
  <si>
    <t>②従事者の資格取得状況</t>
    <phoneticPr fontId="2"/>
  </si>
  <si>
    <t>①不燃防が付いていない器具を使用している消費者への保安啓発活動</t>
    <phoneticPr fontId="2"/>
  </si>
  <si>
    <t>②消費設備の保安啓発活動</t>
    <rPh sb="1" eb="3">
      <t>ショウヒ</t>
    </rPh>
    <rPh sb="3" eb="5">
      <t>セツビ</t>
    </rPh>
    <phoneticPr fontId="2"/>
  </si>
  <si>
    <t>③不燃防の付いている燃焼器への交換</t>
    <phoneticPr fontId="2"/>
  </si>
  <si>
    <t>④業務用厨房施設への法定周知以外の周知</t>
    <phoneticPr fontId="2"/>
  </si>
  <si>
    <t>⑤業務用厨房施設への業務用換気警報器の設置</t>
    <phoneticPr fontId="2"/>
  </si>
  <si>
    <t>①配管図面の保管</t>
    <phoneticPr fontId="2"/>
  </si>
  <si>
    <t>①経年埋設管の交換</t>
    <phoneticPr fontId="2"/>
  </si>
  <si>
    <t>②他工事業者による事故防止対策</t>
    <phoneticPr fontId="2"/>
  </si>
  <si>
    <t>①法定期間内における供給設備点検頻度</t>
    <phoneticPr fontId="2"/>
  </si>
  <si>
    <t>②法定期間内における消費設備調査頻度</t>
    <phoneticPr fontId="2"/>
  </si>
  <si>
    <t>③メータの異常表示の確認</t>
    <phoneticPr fontId="2"/>
  </si>
  <si>
    <t>④安全装置の有無の調査</t>
    <phoneticPr fontId="2"/>
  </si>
  <si>
    <t>①消費者への保安啓発活動</t>
    <phoneticPr fontId="2"/>
  </si>
  <si>
    <t>②１０月の消費者保安月間における消費者への保安啓発活動</t>
    <phoneticPr fontId="2"/>
  </si>
  <si>
    <t>③高齢者、身体の不自由な消費者等に対する特別な保安活動</t>
    <rPh sb="5" eb="7">
      <t>シンタイ</t>
    </rPh>
    <rPh sb="8" eb="11">
      <t>フジユウ</t>
    </rPh>
    <rPh sb="12" eb="15">
      <t>ショウヒシャ</t>
    </rPh>
    <phoneticPr fontId="2"/>
  </si>
  <si>
    <t>④リコール対象品への対応</t>
    <rPh sb="5" eb="7">
      <t>タイショウ</t>
    </rPh>
    <rPh sb="7" eb="8">
      <t>ヒン</t>
    </rPh>
    <rPh sb="10" eb="12">
      <t>タイオウ</t>
    </rPh>
    <phoneticPr fontId="2"/>
  </si>
  <si>
    <t>⑤長期使用製品安全点検制度への協力　</t>
    <phoneticPr fontId="2"/>
  </si>
  <si>
    <t>①ガス放出防止型高圧ホース又はガス放出防止器の設置</t>
    <phoneticPr fontId="2"/>
  </si>
  <si>
    <t>②容器への鎖又はベルトの２本取付け</t>
    <phoneticPr fontId="2"/>
  </si>
  <si>
    <t>③防災訓練の実施又は参加</t>
    <phoneticPr fontId="2"/>
  </si>
  <si>
    <t>④災害マニュアル、災害対策指針等の整備等</t>
  </si>
  <si>
    <t>⑤ハザードマップの活用</t>
    <phoneticPr fontId="2"/>
  </si>
  <si>
    <t>⑥災害発生時の対応について</t>
    <phoneticPr fontId="2"/>
  </si>
  <si>
    <t>検討
・評価</t>
    <rPh sb="0" eb="2">
      <t>ケントウ</t>
    </rPh>
    <rPh sb="4" eb="6">
      <t>ヒョウカ</t>
    </rPh>
    <phoneticPr fontId="2"/>
  </si>
  <si>
    <t>設置
推進</t>
    <rPh sb="0" eb="2">
      <t>セッチ</t>
    </rPh>
    <rPh sb="3" eb="5">
      <t>スイシン</t>
    </rPh>
    <phoneticPr fontId="2"/>
  </si>
  <si>
    <t>体制整備等</t>
    <phoneticPr fontId="2"/>
  </si>
  <si>
    <t>技術力向上指導</t>
    <phoneticPr fontId="2"/>
  </si>
  <si>
    <t>保安講習会参加</t>
    <phoneticPr fontId="2"/>
  </si>
  <si>
    <t>２点又は０点</t>
  </si>
  <si>
    <t>2点、1点又は0点</t>
  </si>
  <si>
    <t>3点、2点、1点又は0点</t>
  </si>
  <si>
    <t>１点又は０点</t>
  </si>
  <si>
    <t>３点又は０点</t>
  </si>
  <si>
    <t>3点、1点又は0点</t>
  </si>
  <si>
    <t>登録事業者名
※事業所単位での申告の場合はかっこ書きで事業所名を記載すること。</t>
    <phoneticPr fontId="2"/>
  </si>
  <si>
    <t>自主保安活動チェックシート（都道府県協会提出用）（令和２年４月３０日現在）</t>
    <rPh sb="25" eb="27">
      <t>レイワ</t>
    </rPh>
    <phoneticPr fontId="2"/>
  </si>
  <si>
    <t>令和２年度自主保安活動チェックシート集計シート</t>
    <rPh sb="0" eb="1">
      <t>レイ</t>
    </rPh>
    <rPh sb="1" eb="2">
      <t>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</si>
</sst>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3"/>
      <charset val="128"/>
    </font>
    <font>
      <b/>
      <strike/>
      <sz val="12"/>
      <color theme="1"/>
      <name val="ＭＳ ゴシック"/>
      <family val="3"/>
      <charset val="128"/>
    </font>
    <font>
      <b/>
      <sz val="11"/>
      <color theme="1"/>
      <name val="ＭＳ 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99"/>
        <bgColor indexed="64"/>
      </patternFill>
    </fill>
  </fills>
  <borders count="11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right style="thick">
        <color indexed="64"/>
      </right>
      <top/>
      <bottom style="medium">
        <color indexed="64"/>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686">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5"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vertical="center" wrapText="1"/>
    </xf>
    <xf numFmtId="0" fontId="7" fillId="0" borderId="0" xfId="0" applyFont="1" applyFill="1" applyBorder="1" applyAlignment="1">
      <alignment horizontal="lef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shrinkToFit="1"/>
    </xf>
    <xf numFmtId="176" fontId="5" fillId="0" borderId="1"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7" fillId="0" borderId="14" xfId="0" applyNumberFormat="1" applyFont="1" applyFill="1" applyBorder="1" applyAlignment="1">
      <alignment horizontal="center" vertical="center" wrapText="1"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18"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0" fontId="3" fillId="0" borderId="0" xfId="0" applyFont="1" applyFill="1" applyBorder="1" applyAlignment="1">
      <alignment horizontal="left" vertical="center"/>
    </xf>
    <xf numFmtId="0" fontId="7" fillId="0" borderId="19" xfId="0" applyFont="1" applyFill="1" applyBorder="1" applyAlignment="1">
      <alignment vertical="center" wrapText="1"/>
    </xf>
    <xf numFmtId="0" fontId="7" fillId="0" borderId="20" xfId="0" applyFont="1" applyFill="1" applyBorder="1" applyAlignment="1">
      <alignment vertical="center" wrapText="1"/>
    </xf>
    <xf numFmtId="0" fontId="7" fillId="0" borderId="12" xfId="0" applyFont="1" applyFill="1" applyBorder="1" applyAlignment="1">
      <alignment horizontal="center" vertical="center" wrapText="1"/>
    </xf>
    <xf numFmtId="176" fontId="5" fillId="0" borderId="20"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176" fontId="5" fillId="0" borderId="31" xfId="0" applyNumberFormat="1" applyFont="1" applyFill="1" applyBorder="1" applyAlignment="1">
      <alignment horizontal="center" vertical="center" shrinkToFit="1"/>
    </xf>
    <xf numFmtId="49" fontId="5" fillId="0" borderId="33" xfId="0" applyNumberFormat="1" applyFont="1" applyFill="1" applyBorder="1" applyAlignment="1">
      <alignment horizontal="center" vertical="center" wrapText="1" shrinkToFi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NumberFormat="1" applyFont="1" applyFill="1" applyBorder="1" applyAlignment="1">
      <alignment horizontal="center" vertical="center" wrapText="1"/>
    </xf>
    <xf numFmtId="176" fontId="5" fillId="0" borderId="28" xfId="0" applyNumberFormat="1" applyFont="1" applyFill="1" applyBorder="1" applyAlignment="1">
      <alignment horizontal="center" vertical="center" shrinkToFi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0" fontId="5" fillId="0" borderId="39" xfId="0" applyFont="1" applyFill="1" applyBorder="1" applyAlignment="1">
      <alignment horizontal="center" vertical="center"/>
    </xf>
    <xf numFmtId="176" fontId="5" fillId="0" borderId="40" xfId="0" applyNumberFormat="1" applyFont="1" applyFill="1" applyBorder="1" applyAlignment="1">
      <alignment horizontal="center" vertical="center" wrapText="1" shrinkToFi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15" xfId="0" applyFont="1" applyFill="1" applyBorder="1" applyAlignment="1">
      <alignment horizontal="right" vertical="center"/>
    </xf>
    <xf numFmtId="0" fontId="3" fillId="0" borderId="16" xfId="0" applyNumberFormat="1" applyFont="1" applyFill="1" applyBorder="1" applyAlignment="1">
      <alignment vertical="center" wrapText="1"/>
    </xf>
    <xf numFmtId="0" fontId="3" fillId="0" borderId="27" xfId="0" applyFont="1" applyFill="1" applyBorder="1" applyAlignment="1">
      <alignment vertical="center" wrapText="1"/>
    </xf>
    <xf numFmtId="0" fontId="3" fillId="0" borderId="16" xfId="0" applyFont="1" applyFill="1" applyBorder="1" applyAlignment="1">
      <alignment horizontal="right" vertical="center"/>
    </xf>
    <xf numFmtId="0" fontId="7" fillId="0" borderId="28" xfId="0" applyFont="1" applyFill="1" applyBorder="1" applyAlignment="1">
      <alignment horizontal="left" vertical="center" wrapText="1"/>
    </xf>
    <xf numFmtId="9" fontId="7" fillId="0" borderId="43" xfId="0" applyNumberFormat="1" applyFont="1" applyFill="1" applyBorder="1" applyAlignment="1">
      <alignment horizontal="left" vertical="center" wrapText="1"/>
    </xf>
    <xf numFmtId="176" fontId="7" fillId="0" borderId="44" xfId="0" applyNumberFormat="1" applyFont="1" applyFill="1" applyBorder="1" applyAlignment="1">
      <alignment horizontal="center" vertical="center" wrapText="1" shrinkToFi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176" fontId="7" fillId="0" borderId="47" xfId="0" applyNumberFormat="1" applyFont="1" applyFill="1" applyBorder="1" applyAlignment="1">
      <alignment horizontal="center" vertical="center" wrapText="1" shrinkToFi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24" xfId="0" applyFont="1" applyFill="1" applyBorder="1" applyAlignment="1">
      <alignment horizontal="left" vertical="center" wrapText="1"/>
    </xf>
    <xf numFmtId="0" fontId="7" fillId="0" borderId="45" xfId="0" applyFont="1" applyFill="1" applyBorder="1" applyAlignment="1">
      <alignment vertical="center" wrapText="1"/>
    </xf>
    <xf numFmtId="0" fontId="7" fillId="0" borderId="30" xfId="0" applyNumberFormat="1"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49" fontId="7" fillId="0" borderId="15" xfId="0" applyNumberFormat="1" applyFont="1" applyFill="1" applyBorder="1" applyAlignment="1">
      <alignment horizontal="right" vertical="top" wrapText="1"/>
    </xf>
    <xf numFmtId="0" fontId="7" fillId="0" borderId="24" xfId="0" applyFont="1" applyFill="1" applyBorder="1" applyAlignment="1">
      <alignment horizontal="left" vertical="top" wrapText="1"/>
    </xf>
    <xf numFmtId="0" fontId="7" fillId="0" borderId="50" xfId="0" applyFont="1" applyFill="1" applyBorder="1" applyAlignment="1">
      <alignment horizontal="left" vertical="center"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5" fillId="0" borderId="1" xfId="0" applyNumberFormat="1" applyFont="1" applyFill="1" applyBorder="1" applyAlignment="1">
      <alignment horizontal="center"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176" fontId="5" fillId="0" borderId="25"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left" vertical="top" wrapText="1"/>
    </xf>
    <xf numFmtId="0" fontId="3" fillId="0" borderId="0" xfId="0" applyFont="1" applyFill="1" applyAlignment="1">
      <alignment horizontal="lef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4"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43" xfId="0" applyFont="1" applyFill="1" applyBorder="1" applyAlignment="1">
      <alignment vertical="center" wrapText="1"/>
    </xf>
    <xf numFmtId="0" fontId="7" fillId="0" borderId="19" xfId="0" applyFont="1" applyFill="1" applyBorder="1" applyAlignment="1">
      <alignment vertical="top" wrapText="1"/>
    </xf>
    <xf numFmtId="0" fontId="7" fillId="0" borderId="56" xfId="0" applyFont="1" applyFill="1" applyBorder="1" applyAlignment="1">
      <alignment vertical="center" wrapText="1"/>
    </xf>
    <xf numFmtId="0" fontId="7" fillId="0" borderId="24" xfId="0" applyNumberFormat="1" applyFont="1" applyFill="1" applyBorder="1" applyAlignment="1">
      <alignment vertical="center" wrapText="1"/>
    </xf>
    <xf numFmtId="0" fontId="7" fillId="0" borderId="16" xfId="0" applyNumberFormat="1" applyFont="1" applyFill="1" applyBorder="1" applyAlignment="1">
      <alignment horizontal="left" vertical="center"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38" fontId="5" fillId="2" borderId="15" xfId="1" applyFont="1" applyFill="1" applyBorder="1" applyAlignment="1">
      <alignment horizontal="right" vertical="center" wrapText="1" shrinkToFit="1"/>
    </xf>
    <xf numFmtId="38" fontId="5" fillId="2" borderId="15" xfId="1" applyFont="1" applyFill="1" applyBorder="1" applyAlignment="1">
      <alignment horizontal="right" vertical="center" shrinkToFit="1"/>
    </xf>
    <xf numFmtId="38" fontId="5" fillId="2" borderId="32" xfId="1" applyFont="1" applyFill="1" applyBorder="1" applyAlignment="1">
      <alignment horizontal="right" vertical="center" wrapText="1"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29" xfId="1" applyFont="1" applyFill="1" applyBorder="1" applyAlignment="1">
      <alignment horizontal="right" vertical="center" shrinkToFit="1"/>
    </xf>
    <xf numFmtId="38" fontId="5" fillId="2" borderId="17"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7" fillId="0" borderId="0" xfId="0" applyFont="1" applyFill="1" applyBorder="1" applyAlignment="1">
      <alignment horizontal="left" vertical="center" wrapText="1"/>
    </xf>
    <xf numFmtId="0" fontId="3" fillId="0" borderId="0" xfId="0" applyFont="1" applyAlignment="1">
      <alignment vertical="center"/>
    </xf>
    <xf numFmtId="0" fontId="17" fillId="3" borderId="0" xfId="0" applyFont="1" applyFill="1" applyAlignment="1">
      <alignment horizontal="left" vertical="center"/>
    </xf>
    <xf numFmtId="0" fontId="18" fillId="3" borderId="0" xfId="0" applyFont="1" applyFill="1" applyAlignment="1">
      <alignment horizontal="left" vertical="center" wrapText="1"/>
    </xf>
    <xf numFmtId="0" fontId="3" fillId="3" borderId="0" xfId="0" applyFont="1" applyFill="1" applyAlignment="1">
      <alignment vertical="center"/>
    </xf>
    <xf numFmtId="0" fontId="17" fillId="3" borderId="0" xfId="0" applyFont="1" applyFill="1" applyAlignment="1">
      <alignment horizontal="right" vertical="center" wrapText="1"/>
    </xf>
    <xf numFmtId="0" fontId="3" fillId="3" borderId="0" xfId="0" applyFont="1" applyFill="1" applyAlignment="1">
      <alignment horizontal="right" vertical="center"/>
    </xf>
    <xf numFmtId="0" fontId="19" fillId="3" borderId="0" xfId="0" applyFont="1" applyFill="1" applyAlignment="1">
      <alignment vertical="center"/>
    </xf>
    <xf numFmtId="0" fontId="18" fillId="3" borderId="0" xfId="0" applyFont="1" applyFill="1" applyAlignment="1">
      <alignment vertical="center"/>
    </xf>
    <xf numFmtId="38" fontId="18" fillId="3" borderId="0" xfId="1" applyFont="1" applyFill="1" applyBorder="1" applyAlignment="1">
      <alignment horizontal="center" vertical="center" shrinkToFit="1"/>
    </xf>
    <xf numFmtId="176" fontId="20" fillId="3" borderId="0" xfId="0" applyNumberFormat="1" applyFont="1" applyFill="1" applyBorder="1" applyAlignment="1">
      <alignment horizontal="center" vertical="center" shrinkToFit="1"/>
    </xf>
    <xf numFmtId="176" fontId="18" fillId="3" borderId="0" xfId="0" applyNumberFormat="1" applyFont="1" applyFill="1" applyBorder="1" applyAlignment="1">
      <alignment horizontal="center" vertical="center" shrinkToFit="1"/>
    </xf>
    <xf numFmtId="0" fontId="16" fillId="3" borderId="41" xfId="0" applyFont="1" applyFill="1" applyBorder="1" applyAlignment="1">
      <alignment horizontal="center" vertical="center"/>
    </xf>
    <xf numFmtId="0" fontId="16" fillId="3" borderId="2" xfId="0" applyFont="1" applyFill="1" applyBorder="1" applyAlignment="1">
      <alignment horizontal="center" vertical="center"/>
    </xf>
    <xf numFmtId="0" fontId="7" fillId="0" borderId="0" xfId="0" applyFont="1" applyAlignment="1">
      <alignment horizontal="center" vertical="center"/>
    </xf>
    <xf numFmtId="0" fontId="16" fillId="3" borderId="3" xfId="0" applyFont="1" applyFill="1" applyBorder="1" applyAlignment="1">
      <alignment vertical="center"/>
    </xf>
    <xf numFmtId="0" fontId="17" fillId="3" borderId="4" xfId="0" applyFont="1" applyFill="1" applyBorder="1" applyAlignment="1">
      <alignment horizontal="left" vertical="center"/>
    </xf>
    <xf numFmtId="0" fontId="17" fillId="3" borderId="4" xfId="0" applyFont="1" applyFill="1" applyBorder="1" applyAlignment="1">
      <alignment vertical="center"/>
    </xf>
    <xf numFmtId="38" fontId="17" fillId="3" borderId="69" xfId="1" applyFont="1" applyFill="1" applyBorder="1" applyAlignment="1">
      <alignment vertical="center"/>
    </xf>
    <xf numFmtId="176" fontId="17" fillId="3" borderId="4" xfId="0" applyNumberFormat="1" applyFont="1" applyFill="1" applyBorder="1" applyAlignment="1">
      <alignment vertical="center"/>
    </xf>
    <xf numFmtId="176" fontId="17" fillId="3" borderId="5" xfId="0" applyNumberFormat="1" applyFont="1" applyFill="1" applyBorder="1" applyAlignment="1">
      <alignment vertical="center" wrapText="1"/>
    </xf>
    <xf numFmtId="0" fontId="17" fillId="3" borderId="6" xfId="0" applyFont="1" applyFill="1" applyBorder="1" applyAlignment="1">
      <alignment vertical="center" wrapText="1"/>
    </xf>
    <xf numFmtId="38" fontId="17" fillId="3" borderId="74" xfId="1" applyFont="1" applyFill="1" applyBorder="1" applyAlignment="1">
      <alignment horizontal="center" vertical="center" shrinkToFit="1"/>
    </xf>
    <xf numFmtId="176" fontId="17" fillId="3" borderId="7" xfId="0" applyNumberFormat="1" applyFont="1" applyFill="1" applyBorder="1" applyAlignment="1">
      <alignment horizontal="center" vertical="center" shrinkToFit="1"/>
    </xf>
    <xf numFmtId="176" fontId="17" fillId="3" borderId="8" xfId="0" applyNumberFormat="1" applyFont="1" applyFill="1" applyBorder="1" applyAlignment="1">
      <alignment horizontal="center" vertical="center" wrapText="1" shrinkToFit="1"/>
    </xf>
    <xf numFmtId="0" fontId="7" fillId="0" borderId="0" xfId="0" applyFont="1" applyBorder="1" applyAlignment="1">
      <alignment vertical="center"/>
    </xf>
    <xf numFmtId="0" fontId="17" fillId="3" borderId="26" xfId="0" applyFont="1" applyFill="1" applyBorder="1" applyAlignment="1">
      <alignment vertical="center" wrapText="1"/>
    </xf>
    <xf numFmtId="176" fontId="17" fillId="3" borderId="10" xfId="0" applyNumberFormat="1" applyFont="1" applyFill="1" applyBorder="1" applyAlignment="1">
      <alignment horizontal="center" vertical="center" shrinkToFit="1"/>
    </xf>
    <xf numFmtId="176" fontId="17" fillId="3" borderId="11" xfId="0" applyNumberFormat="1" applyFont="1" applyFill="1" applyBorder="1" applyAlignment="1">
      <alignment horizontal="center" vertical="center" wrapText="1" shrinkToFit="1"/>
    </xf>
    <xf numFmtId="0" fontId="17" fillId="3" borderId="20" xfId="0" applyFont="1" applyFill="1" applyBorder="1" applyAlignment="1">
      <alignment vertical="center" wrapText="1"/>
    </xf>
    <xf numFmtId="176" fontId="17" fillId="3" borderId="13" xfId="0" applyNumberFormat="1" applyFont="1" applyFill="1" applyBorder="1" applyAlignment="1">
      <alignment horizontal="center" vertical="center" shrinkToFit="1"/>
    </xf>
    <xf numFmtId="176" fontId="17" fillId="3" borderId="14" xfId="0" applyNumberFormat="1" applyFont="1" applyFill="1" applyBorder="1" applyAlignment="1">
      <alignment horizontal="center" vertical="center" wrapText="1" shrinkToFit="1"/>
    </xf>
    <xf numFmtId="38" fontId="17" fillId="3" borderId="4" xfId="1" applyFont="1" applyFill="1" applyBorder="1" applyAlignment="1">
      <alignment vertical="center"/>
    </xf>
    <xf numFmtId="0" fontId="7" fillId="0" borderId="0" xfId="0" applyFont="1" applyAlignment="1">
      <alignment vertical="center"/>
    </xf>
    <xf numFmtId="0" fontId="17" fillId="3" borderId="75" xfId="0" applyFont="1" applyFill="1" applyBorder="1" applyAlignment="1">
      <alignment vertical="center" wrapText="1"/>
    </xf>
    <xf numFmtId="49" fontId="17" fillId="3" borderId="76" xfId="0" applyNumberFormat="1" applyFont="1" applyFill="1" applyBorder="1" applyAlignment="1">
      <alignment horizontal="center" vertical="center" wrapText="1" shrinkToFit="1"/>
    </xf>
    <xf numFmtId="0" fontId="17" fillId="3" borderId="77" xfId="0" applyFont="1" applyFill="1" applyBorder="1" applyAlignment="1">
      <alignment horizontal="left" vertical="center" wrapText="1"/>
    </xf>
    <xf numFmtId="176" fontId="17" fillId="3" borderId="78" xfId="0" applyNumberFormat="1" applyFont="1" applyFill="1" applyBorder="1" applyAlignment="1">
      <alignment horizontal="center" vertical="center" shrinkToFit="1"/>
    </xf>
    <xf numFmtId="176" fontId="17" fillId="3" borderId="79" xfId="0" applyNumberFormat="1" applyFont="1" applyFill="1" applyBorder="1" applyAlignment="1">
      <alignment horizontal="center" vertical="center" wrapText="1" shrinkToFit="1"/>
    </xf>
    <xf numFmtId="176" fontId="17" fillId="3" borderId="79" xfId="0" applyNumberFormat="1" applyFont="1" applyFill="1" applyBorder="1" applyAlignment="1">
      <alignment horizontal="center" vertical="center" shrinkToFit="1"/>
    </xf>
    <xf numFmtId="0" fontId="17" fillId="3" borderId="49"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80" xfId="0" applyFont="1" applyFill="1" applyBorder="1" applyAlignment="1">
      <alignment vertical="center" wrapText="1"/>
    </xf>
    <xf numFmtId="49" fontId="17" fillId="3" borderId="24" xfId="0" applyNumberFormat="1" applyFont="1" applyFill="1" applyBorder="1" applyAlignment="1">
      <alignment horizontal="center" vertical="center" wrapText="1" shrinkToFit="1"/>
    </xf>
    <xf numFmtId="49" fontId="17" fillId="3" borderId="48" xfId="0" applyNumberFormat="1" applyFont="1" applyFill="1" applyBorder="1" applyAlignment="1">
      <alignment horizontal="center" vertical="center" wrapText="1" shrinkToFit="1"/>
    </xf>
    <xf numFmtId="0" fontId="17" fillId="3" borderId="50" xfId="0" applyFont="1" applyFill="1" applyBorder="1" applyAlignment="1">
      <alignment horizontal="center" vertical="center" wrapText="1"/>
    </xf>
    <xf numFmtId="0" fontId="17" fillId="3" borderId="35" xfId="0" applyFont="1" applyFill="1" applyBorder="1" applyAlignment="1">
      <alignment horizontal="left" vertical="center" wrapText="1"/>
    </xf>
    <xf numFmtId="0" fontId="17" fillId="3" borderId="81" xfId="0" applyFont="1" applyFill="1" applyBorder="1" applyAlignment="1">
      <alignment vertical="center" wrapText="1"/>
    </xf>
    <xf numFmtId="49" fontId="17" fillId="3" borderId="0" xfId="0" applyNumberFormat="1" applyFont="1" applyFill="1" applyBorder="1" applyAlignment="1">
      <alignment horizontal="center" vertical="center" wrapText="1" shrinkToFit="1"/>
    </xf>
    <xf numFmtId="49" fontId="17" fillId="3" borderId="63" xfId="0" applyNumberFormat="1" applyFont="1" applyFill="1" applyBorder="1" applyAlignment="1">
      <alignment horizontal="center" vertical="center" wrapText="1" shrinkToFit="1"/>
    </xf>
    <xf numFmtId="38" fontId="17" fillId="3" borderId="4" xfId="1" applyFont="1" applyFill="1" applyBorder="1" applyAlignment="1">
      <alignment horizontal="center" vertical="center" shrinkToFit="1"/>
    </xf>
    <xf numFmtId="176" fontId="17" fillId="3" borderId="4" xfId="0" applyNumberFormat="1" applyFont="1" applyFill="1" applyBorder="1" applyAlignment="1">
      <alignment horizontal="center" vertical="center" shrinkToFit="1"/>
    </xf>
    <xf numFmtId="176" fontId="17" fillId="3" borderId="5" xfId="0" applyNumberFormat="1" applyFont="1" applyFill="1" applyBorder="1" applyAlignment="1">
      <alignment horizontal="center" vertical="center" wrapText="1" shrinkToFit="1"/>
    </xf>
    <xf numFmtId="0" fontId="17" fillId="3" borderId="57"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62" xfId="0" applyNumberFormat="1" applyFont="1" applyFill="1" applyBorder="1" applyAlignment="1">
      <alignment horizontal="left" vertical="center" wrapText="1"/>
    </xf>
    <xf numFmtId="176" fontId="17" fillId="3" borderId="62" xfId="0" applyNumberFormat="1" applyFont="1" applyFill="1" applyBorder="1" applyAlignment="1">
      <alignment horizontal="center" vertical="center" shrinkToFit="1"/>
    </xf>
    <xf numFmtId="176" fontId="17" fillId="3" borderId="63" xfId="0" applyNumberFormat="1" applyFont="1" applyFill="1" applyBorder="1" applyAlignment="1">
      <alignment horizontal="center" vertical="center" wrapText="1" shrinkToFit="1"/>
    </xf>
    <xf numFmtId="0" fontId="17" fillId="3" borderId="62" xfId="0" applyFont="1" applyFill="1" applyBorder="1" applyAlignment="1">
      <alignment vertical="center" wrapText="1"/>
    </xf>
    <xf numFmtId="176" fontId="17" fillId="3" borderId="58" xfId="0" applyNumberFormat="1" applyFont="1" applyFill="1" applyBorder="1" applyAlignment="1">
      <alignment horizontal="center" vertical="center" shrinkToFit="1"/>
    </xf>
    <xf numFmtId="49" fontId="17" fillId="3" borderId="39" xfId="0" applyNumberFormat="1" applyFont="1" applyFill="1" applyBorder="1" applyAlignment="1">
      <alignment horizontal="center" vertical="center" wrapText="1" shrinkToFit="1"/>
    </xf>
    <xf numFmtId="176" fontId="17" fillId="3" borderId="2" xfId="0" applyNumberFormat="1" applyFont="1" applyFill="1" applyBorder="1" applyAlignment="1">
      <alignment horizontal="center" vertical="center" wrapText="1" shrinkToFit="1"/>
    </xf>
    <xf numFmtId="0" fontId="19" fillId="3" borderId="0" xfId="0" applyFont="1" applyFill="1" applyBorder="1" applyAlignment="1">
      <alignment vertical="center"/>
    </xf>
    <xf numFmtId="0" fontId="17" fillId="3" borderId="0" xfId="0" applyFont="1" applyFill="1" applyAlignment="1">
      <alignment vertical="center"/>
    </xf>
    <xf numFmtId="38" fontId="17" fillId="3" borderId="0" xfId="1" applyFont="1" applyFill="1" applyBorder="1" applyAlignment="1">
      <alignment horizontal="center" vertical="center" shrinkToFit="1"/>
    </xf>
    <xf numFmtId="176" fontId="17" fillId="3" borderId="0" xfId="0" applyNumberFormat="1" applyFont="1" applyFill="1" applyBorder="1" applyAlignment="1">
      <alignment horizontal="center" vertical="center" shrinkToFit="1"/>
    </xf>
    <xf numFmtId="176" fontId="17" fillId="3" borderId="0" xfId="0" applyNumberFormat="1" applyFont="1" applyFill="1" applyBorder="1" applyAlignment="1">
      <alignment horizontal="center" vertical="center" wrapText="1" shrinkToFit="1"/>
    </xf>
    <xf numFmtId="38" fontId="17" fillId="3" borderId="69" xfId="1" applyFont="1" applyFill="1" applyBorder="1" applyAlignment="1">
      <alignment horizontal="center" vertical="center" shrinkToFit="1"/>
    </xf>
    <xf numFmtId="0" fontId="17" fillId="3" borderId="82" xfId="0" applyFont="1" applyFill="1" applyBorder="1" applyAlignment="1">
      <alignment horizontal="left" vertical="center" wrapText="1"/>
    </xf>
    <xf numFmtId="176" fontId="17" fillId="3" borderId="83" xfId="0" applyNumberFormat="1" applyFont="1" applyFill="1" applyBorder="1" applyAlignment="1">
      <alignment horizontal="center" vertical="center" shrinkToFit="1"/>
    </xf>
    <xf numFmtId="0" fontId="17" fillId="3" borderId="84" xfId="0" applyFont="1" applyFill="1" applyBorder="1" applyAlignment="1">
      <alignment horizontal="center" vertical="center"/>
    </xf>
    <xf numFmtId="0" fontId="17" fillId="3" borderId="85" xfId="0" applyFont="1" applyFill="1" applyBorder="1" applyAlignment="1">
      <alignment horizontal="left" vertical="center" wrapText="1"/>
    </xf>
    <xf numFmtId="176" fontId="17" fillId="3" borderId="86" xfId="0" applyNumberFormat="1" applyFont="1" applyFill="1" applyBorder="1" applyAlignment="1">
      <alignment horizontal="center" vertical="center" shrinkToFit="1"/>
    </xf>
    <xf numFmtId="0" fontId="17" fillId="3" borderId="87" xfId="0" applyFont="1" applyFill="1" applyBorder="1" applyAlignment="1">
      <alignment horizontal="center" vertical="center"/>
    </xf>
    <xf numFmtId="0" fontId="17" fillId="3" borderId="88" xfId="0" applyFont="1" applyFill="1" applyBorder="1" applyAlignment="1">
      <alignment horizontal="center" vertical="center"/>
    </xf>
    <xf numFmtId="0" fontId="17" fillId="3" borderId="36" xfId="0" applyFont="1" applyFill="1" applyBorder="1" applyAlignment="1">
      <alignment horizontal="center" vertical="center" wrapText="1"/>
    </xf>
    <xf numFmtId="0" fontId="0" fillId="3" borderId="29" xfId="0" applyFill="1" applyBorder="1" applyAlignment="1">
      <alignment horizontal="left" vertical="center"/>
    </xf>
    <xf numFmtId="0" fontId="0" fillId="3" borderId="45" xfId="0" applyFill="1" applyBorder="1" applyAlignment="1">
      <alignment horizontal="left"/>
    </xf>
    <xf numFmtId="176" fontId="17" fillId="3" borderId="65" xfId="0" applyNumberFormat="1" applyFont="1" applyFill="1" applyBorder="1" applyAlignment="1">
      <alignment horizontal="center" vertical="center" wrapText="1" shrinkToFit="1"/>
    </xf>
    <xf numFmtId="0" fontId="16" fillId="3" borderId="4" xfId="0" applyFont="1" applyFill="1" applyBorder="1" applyAlignment="1">
      <alignment horizontal="left" vertical="center"/>
    </xf>
    <xf numFmtId="0" fontId="16" fillId="3" borderId="4" xfId="0" applyFont="1" applyFill="1" applyBorder="1" applyAlignment="1">
      <alignment vertical="center" wrapText="1"/>
    </xf>
    <xf numFmtId="38" fontId="16" fillId="3" borderId="4" xfId="1" applyFont="1" applyFill="1" applyBorder="1" applyAlignment="1">
      <alignment horizontal="center" vertical="center" shrinkToFit="1"/>
    </xf>
    <xf numFmtId="176" fontId="16" fillId="3" borderId="4" xfId="0" applyNumberFormat="1" applyFont="1" applyFill="1" applyBorder="1" applyAlignment="1">
      <alignment horizontal="center" vertical="center" shrinkToFit="1"/>
    </xf>
    <xf numFmtId="176" fontId="16" fillId="3" borderId="5" xfId="0" applyNumberFormat="1" applyFont="1" applyFill="1" applyBorder="1" applyAlignment="1">
      <alignment horizontal="center" vertical="center" wrapText="1" shrinkToFit="1"/>
    </xf>
    <xf numFmtId="176" fontId="17" fillId="3" borderId="24" xfId="0" applyNumberFormat="1" applyFont="1" applyFill="1" applyBorder="1" applyAlignment="1">
      <alignment horizontal="center" vertical="center" shrinkToFit="1"/>
    </xf>
    <xf numFmtId="176" fontId="17" fillId="3" borderId="48" xfId="0" applyNumberFormat="1" applyFont="1" applyFill="1" applyBorder="1" applyAlignment="1">
      <alignment horizontal="center" vertical="center" wrapText="1" shrinkToFit="1"/>
    </xf>
    <xf numFmtId="0" fontId="17" fillId="3" borderId="24" xfId="0" applyFont="1" applyFill="1" applyBorder="1" applyAlignment="1">
      <alignment horizontal="left" vertical="center" wrapText="1"/>
    </xf>
    <xf numFmtId="176" fontId="17" fillId="3" borderId="33" xfId="0" applyNumberFormat="1" applyFont="1" applyFill="1" applyBorder="1" applyAlignment="1">
      <alignment horizontal="center" vertical="center" shrinkToFit="1"/>
    </xf>
    <xf numFmtId="176" fontId="17" fillId="3" borderId="46" xfId="0" applyNumberFormat="1" applyFont="1" applyFill="1" applyBorder="1" applyAlignment="1">
      <alignment horizontal="center" vertical="center" wrapText="1" shrinkToFit="1"/>
    </xf>
    <xf numFmtId="0" fontId="21" fillId="3" borderId="4" xfId="0" applyFont="1" applyFill="1" applyBorder="1" applyAlignment="1">
      <alignment horizontal="left" vertical="center"/>
    </xf>
    <xf numFmtId="0" fontId="21" fillId="3" borderId="4" xfId="0" applyNumberFormat="1" applyFont="1" applyFill="1" applyBorder="1" applyAlignment="1">
      <alignment vertical="center" wrapText="1"/>
    </xf>
    <xf numFmtId="38" fontId="16" fillId="3" borderId="13" xfId="1" applyFont="1" applyFill="1" applyBorder="1" applyAlignment="1">
      <alignment horizontal="center" vertical="center" shrinkToFit="1"/>
    </xf>
    <xf numFmtId="0" fontId="17" fillId="3" borderId="55" xfId="0" applyFont="1" applyFill="1" applyBorder="1" applyAlignment="1">
      <alignment horizontal="center" vertical="center" wrapText="1"/>
    </xf>
    <xf numFmtId="0" fontId="17" fillId="3" borderId="35" xfId="0" applyFont="1" applyFill="1" applyBorder="1" applyAlignment="1">
      <alignment vertical="center" wrapText="1"/>
    </xf>
    <xf numFmtId="176" fontId="17" fillId="3" borderId="61" xfId="0" applyNumberFormat="1" applyFont="1" applyFill="1" applyBorder="1" applyAlignment="1">
      <alignment horizontal="center" vertical="center" wrapText="1" shrinkToFit="1"/>
    </xf>
    <xf numFmtId="0" fontId="17" fillId="3" borderId="4" xfId="0" applyFont="1" applyFill="1" applyBorder="1" applyAlignment="1">
      <alignment vertical="center" wrapText="1"/>
    </xf>
    <xf numFmtId="176" fontId="17" fillId="3" borderId="89" xfId="0" applyNumberFormat="1" applyFont="1" applyFill="1" applyBorder="1" applyAlignment="1">
      <alignment horizontal="center" vertical="center" shrinkToFit="1"/>
    </xf>
    <xf numFmtId="176" fontId="17" fillId="3" borderId="45" xfId="0" applyNumberFormat="1" applyFont="1" applyFill="1" applyBorder="1" applyAlignment="1">
      <alignment horizontal="center" vertical="center" shrinkToFit="1"/>
    </xf>
    <xf numFmtId="49" fontId="17" fillId="3" borderId="35" xfId="0" applyNumberFormat="1" applyFont="1" applyFill="1" applyBorder="1" applyAlignment="1">
      <alignment horizontal="center" vertical="center" wrapText="1" shrinkToFit="1"/>
    </xf>
    <xf numFmtId="176" fontId="17" fillId="3" borderId="38" xfId="0" applyNumberFormat="1" applyFont="1" applyFill="1" applyBorder="1" applyAlignment="1">
      <alignment horizontal="center" vertical="center" wrapText="1" shrinkToFit="1"/>
    </xf>
    <xf numFmtId="38" fontId="17" fillId="3" borderId="62" xfId="1" applyFont="1" applyFill="1" applyBorder="1" applyAlignment="1">
      <alignment horizontal="center" vertical="center"/>
    </xf>
    <xf numFmtId="0" fontId="17" fillId="3" borderId="4" xfId="0" applyFont="1" applyFill="1" applyBorder="1" applyAlignment="1">
      <alignment horizontal="left" vertical="center" wrapText="1"/>
    </xf>
    <xf numFmtId="0" fontId="17" fillId="3" borderId="54" xfId="0" applyFont="1" applyFill="1" applyBorder="1" applyAlignment="1">
      <alignment horizontal="center" vertical="center" wrapText="1"/>
    </xf>
    <xf numFmtId="0" fontId="17" fillId="3" borderId="13" xfId="0" applyFont="1" applyFill="1" applyBorder="1" applyAlignment="1">
      <alignment horizontal="left" vertical="center" wrapText="1"/>
    </xf>
    <xf numFmtId="0" fontId="17" fillId="3" borderId="90" xfId="0" applyFont="1" applyFill="1" applyBorder="1" applyAlignment="1">
      <alignment horizontal="left" vertical="center" wrapText="1"/>
    </xf>
    <xf numFmtId="38" fontId="17" fillId="3" borderId="91" xfId="1" applyFont="1" applyFill="1" applyBorder="1" applyAlignment="1">
      <alignment horizontal="center" vertical="center"/>
    </xf>
    <xf numFmtId="176" fontId="17" fillId="3" borderId="92" xfId="0" applyNumberFormat="1" applyFont="1" applyFill="1" applyBorder="1" applyAlignment="1">
      <alignment horizontal="center" vertical="center" wrapText="1" shrinkToFit="1"/>
    </xf>
    <xf numFmtId="38" fontId="17" fillId="3" borderId="78" xfId="1" applyFont="1" applyFill="1" applyBorder="1" applyAlignment="1">
      <alignment horizontal="center" vertical="center"/>
    </xf>
    <xf numFmtId="176" fontId="17" fillId="3" borderId="88" xfId="0" applyNumberFormat="1" applyFont="1" applyFill="1" applyBorder="1" applyAlignment="1">
      <alignment horizontal="center" vertical="center" shrinkToFit="1"/>
    </xf>
    <xf numFmtId="38" fontId="17" fillId="3" borderId="93" xfId="1" applyFont="1" applyFill="1" applyBorder="1" applyAlignment="1">
      <alignment horizontal="center" vertical="center" shrinkToFit="1"/>
    </xf>
    <xf numFmtId="38" fontId="17" fillId="3" borderId="95" xfId="1" applyFont="1" applyFill="1" applyBorder="1" applyAlignment="1">
      <alignment horizontal="center" vertical="center" shrinkToFit="1"/>
    </xf>
    <xf numFmtId="0" fontId="17" fillId="3" borderId="0" xfId="0" applyFont="1" applyFill="1" applyBorder="1" applyAlignment="1">
      <alignment horizontal="left" vertical="center" wrapText="1"/>
    </xf>
    <xf numFmtId="0" fontId="17" fillId="3" borderId="0" xfId="0" applyFont="1" applyFill="1" applyBorder="1" applyAlignment="1">
      <alignment vertical="center"/>
    </xf>
    <xf numFmtId="0" fontId="17" fillId="3" borderId="51" xfId="0" applyFont="1" applyFill="1" applyBorder="1" applyAlignment="1">
      <alignment horizontal="right" vertical="center"/>
    </xf>
    <xf numFmtId="0" fontId="17" fillId="3" borderId="39" xfId="0" applyFont="1" applyFill="1" applyBorder="1" applyAlignment="1">
      <alignment horizontal="left" vertical="center"/>
    </xf>
    <xf numFmtId="0" fontId="17" fillId="3" borderId="39" xfId="0" applyFont="1" applyFill="1" applyBorder="1" applyAlignment="1">
      <alignment vertical="center"/>
    </xf>
    <xf numFmtId="176" fontId="17" fillId="3" borderId="41" xfId="0" applyNumberFormat="1" applyFont="1" applyFill="1" applyBorder="1" applyAlignment="1">
      <alignment horizontal="center" vertical="center" shrinkToFit="1"/>
    </xf>
    <xf numFmtId="176" fontId="17" fillId="3" borderId="42" xfId="0" applyNumberFormat="1" applyFont="1" applyFill="1" applyBorder="1" applyAlignment="1">
      <alignment horizontal="center" vertical="center" wrapText="1" shrinkToFit="1"/>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19" fillId="3" borderId="0" xfId="0" applyFont="1" applyFill="1" applyAlignment="1">
      <alignment horizontal="left" vertical="center"/>
    </xf>
    <xf numFmtId="0" fontId="3" fillId="3" borderId="0" xfId="0" applyFont="1" applyFill="1" applyBorder="1" applyAlignment="1">
      <alignment vertical="center"/>
    </xf>
    <xf numFmtId="0" fontId="22" fillId="3" borderId="0" xfId="0" applyFont="1" applyFill="1" applyBorder="1" applyAlignment="1">
      <alignment vertical="center"/>
    </xf>
    <xf numFmtId="0" fontId="23" fillId="0" borderId="0" xfId="0" applyFont="1"/>
    <xf numFmtId="38" fontId="0" fillId="0" borderId="0" xfId="1" applyFont="1"/>
    <xf numFmtId="0" fontId="24" fillId="4" borderId="4" xfId="0" applyFont="1" applyFill="1" applyBorder="1" applyAlignment="1">
      <alignment horizontal="left" vertical="center"/>
    </xf>
    <xf numFmtId="0" fontId="24" fillId="4" borderId="4" xfId="0" applyFont="1" applyFill="1" applyBorder="1" applyAlignment="1">
      <alignment horizontal="center" vertical="center"/>
    </xf>
    <xf numFmtId="38" fontId="25" fillId="4" borderId="4" xfId="1" applyFont="1" applyFill="1" applyBorder="1" applyAlignment="1">
      <alignment horizontal="center" vertical="center"/>
    </xf>
    <xf numFmtId="38" fontId="25" fillId="4" borderId="4" xfId="1" applyFont="1" applyFill="1" applyBorder="1" applyAlignment="1">
      <alignment horizontal="center" vertical="center" wrapText="1"/>
    </xf>
    <xf numFmtId="0" fontId="24" fillId="4" borderId="0" xfId="0" applyFont="1" applyFill="1" applyBorder="1" applyAlignment="1"/>
    <xf numFmtId="0" fontId="24" fillId="4" borderId="69" xfId="0" applyFont="1" applyFill="1" applyBorder="1" applyAlignment="1"/>
    <xf numFmtId="0" fontId="24" fillId="4" borderId="4" xfId="0" applyFont="1" applyFill="1" applyBorder="1" applyAlignment="1"/>
    <xf numFmtId="0" fontId="24" fillId="4" borderId="5" xfId="0" applyFont="1" applyFill="1" applyBorder="1" applyAlignment="1"/>
    <xf numFmtId="0" fontId="24" fillId="4" borderId="4" xfId="0" applyFont="1" applyFill="1" applyBorder="1" applyAlignment="1">
      <alignment vertical="top"/>
    </xf>
    <xf numFmtId="0" fontId="24" fillId="0" borderId="0" xfId="0" applyFont="1"/>
    <xf numFmtId="38" fontId="27" fillId="4" borderId="27" xfId="1" applyFont="1" applyFill="1" applyBorder="1" applyAlignment="1">
      <alignment horizontal="left" vertical="center" wrapText="1"/>
    </xf>
    <xf numFmtId="38" fontId="26" fillId="4" borderId="16" xfId="1" applyFont="1" applyFill="1" applyBorder="1" applyAlignment="1">
      <alignment vertical="center"/>
    </xf>
    <xf numFmtId="38" fontId="26" fillId="4" borderId="98" xfId="1" applyFont="1" applyFill="1" applyBorder="1" applyAlignment="1">
      <alignment vertical="center"/>
    </xf>
    <xf numFmtId="38" fontId="1" fillId="4" borderId="59" xfId="1" applyFont="1" applyFill="1" applyBorder="1" applyAlignment="1">
      <alignment horizontal="center" vertical="top" wrapText="1"/>
    </xf>
    <xf numFmtId="0" fontId="0" fillId="0" borderId="0" xfId="0" applyAlignment="1">
      <alignment vertical="top"/>
    </xf>
    <xf numFmtId="38" fontId="1" fillId="4" borderId="24" xfId="1" applyFont="1" applyFill="1" applyBorder="1" applyAlignment="1">
      <alignment horizontal="center" vertical="center" wrapText="1"/>
    </xf>
    <xf numFmtId="38" fontId="1" fillId="4" borderId="27" xfId="1" applyFont="1" applyFill="1" applyBorder="1" applyAlignment="1">
      <alignment horizontal="center" vertical="center" wrapText="1"/>
    </xf>
    <xf numFmtId="38" fontId="1" fillId="4" borderId="22"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28" fillId="4" borderId="28" xfId="1" applyFont="1" applyFill="1" applyBorder="1" applyAlignment="1">
      <alignment horizontal="center" vertical="center" wrapText="1"/>
    </xf>
    <xf numFmtId="38" fontId="27" fillId="4" borderId="24" xfId="1" applyFont="1" applyFill="1" applyBorder="1" applyAlignment="1">
      <alignment vertical="top" wrapText="1"/>
    </xf>
    <xf numFmtId="38" fontId="27" fillId="4" borderId="27" xfId="1" applyFont="1" applyFill="1" applyBorder="1" applyAlignment="1">
      <alignment vertical="top" wrapText="1"/>
    </xf>
    <xf numFmtId="38" fontId="27" fillId="4" borderId="21" xfId="1" applyFont="1" applyFill="1" applyBorder="1" applyAlignment="1">
      <alignment vertical="top" wrapText="1"/>
    </xf>
    <xf numFmtId="38" fontId="1" fillId="4" borderId="12" xfId="1" applyFont="1" applyFill="1" applyBorder="1" applyAlignment="1">
      <alignment horizontal="center" vertical="top" wrapText="1"/>
    </xf>
    <xf numFmtId="38" fontId="0" fillId="4" borderId="33" xfId="1" applyFont="1" applyFill="1" applyBorder="1" applyAlignment="1">
      <alignment horizontal="center" vertical="top" wrapText="1"/>
    </xf>
    <xf numFmtId="38" fontId="0" fillId="4" borderId="31" xfId="1" applyFont="1" applyFill="1" applyBorder="1" applyAlignment="1">
      <alignment horizontal="center" vertical="top" wrapText="1"/>
    </xf>
    <xf numFmtId="38" fontId="0" fillId="4" borderId="34" xfId="1" applyFont="1" applyFill="1" applyBorder="1" applyAlignment="1">
      <alignment horizontal="center" vertical="top" wrapText="1"/>
    </xf>
    <xf numFmtId="38" fontId="0" fillId="4" borderId="106" xfId="1" applyFont="1" applyFill="1" applyBorder="1" applyAlignment="1">
      <alignment horizontal="center" vertical="top" wrapText="1"/>
    </xf>
    <xf numFmtId="38" fontId="0" fillId="4" borderId="107" xfId="1" applyFont="1" applyFill="1" applyBorder="1" applyAlignment="1">
      <alignment horizontal="center" vertical="top" wrapText="1"/>
    </xf>
    <xf numFmtId="38" fontId="24" fillId="5" borderId="61" xfId="1" applyFont="1" applyFill="1" applyBorder="1" applyAlignment="1">
      <alignment horizontal="center" vertical="top"/>
    </xf>
    <xf numFmtId="38" fontId="0" fillId="4" borderId="33" xfId="1" applyFont="1" applyFill="1" applyBorder="1" applyAlignment="1">
      <alignment vertical="top" wrapText="1"/>
    </xf>
    <xf numFmtId="38" fontId="0" fillId="4" borderId="33" xfId="1" applyFont="1" applyFill="1" applyBorder="1" applyAlignment="1">
      <alignment horizontal="left" vertical="top" wrapText="1"/>
    </xf>
    <xf numFmtId="38" fontId="0" fillId="4" borderId="35" xfId="1" applyFont="1" applyFill="1" applyBorder="1" applyAlignment="1">
      <alignment horizontal="center" vertical="top" wrapText="1"/>
    </xf>
    <xf numFmtId="38" fontId="0" fillId="4" borderId="107" xfId="1" applyFont="1" applyFill="1" applyBorder="1" applyAlignment="1">
      <alignment horizontal="left" vertical="top" wrapText="1"/>
    </xf>
    <xf numFmtId="38" fontId="0" fillId="4" borderId="32" xfId="1" applyFont="1" applyFill="1" applyBorder="1" applyAlignment="1">
      <alignment horizontal="center" vertical="top" wrapText="1"/>
    </xf>
    <xf numFmtId="38" fontId="0" fillId="4" borderId="31" xfId="1" applyFont="1" applyFill="1" applyBorder="1" applyAlignment="1">
      <alignment horizontal="left" vertical="top" wrapText="1"/>
    </xf>
    <xf numFmtId="38" fontId="24" fillId="5" borderId="108" xfId="1" applyFont="1" applyFill="1" applyBorder="1" applyAlignment="1">
      <alignment horizontal="center" vertical="top"/>
    </xf>
    <xf numFmtId="0" fontId="0" fillId="0" borderId="0" xfId="0" applyFont="1" applyAlignment="1">
      <alignment vertical="top"/>
    </xf>
    <xf numFmtId="38" fontId="0" fillId="0" borderId="0" xfId="0" applyNumberFormat="1"/>
    <xf numFmtId="0" fontId="24" fillId="4" borderId="109" xfId="0" applyFont="1" applyFill="1" applyBorder="1" applyAlignment="1">
      <alignment horizontal="center" vertical="center" wrapText="1"/>
    </xf>
    <xf numFmtId="0" fontId="24" fillId="4" borderId="39" xfId="0" applyFont="1" applyFill="1" applyBorder="1" applyAlignment="1">
      <alignment vertical="center"/>
    </xf>
    <xf numFmtId="38" fontId="24" fillId="4" borderId="39" xfId="1" applyFont="1" applyFill="1" applyBorder="1" applyAlignment="1">
      <alignment horizontal="center" vertical="center"/>
    </xf>
    <xf numFmtId="38" fontId="24" fillId="4" borderId="42" xfId="1" applyFont="1" applyFill="1" applyBorder="1" applyAlignment="1">
      <alignment horizontal="center" vertical="center"/>
    </xf>
    <xf numFmtId="0" fontId="24" fillId="0" borderId="55" xfId="0" applyFont="1" applyFill="1" applyBorder="1" applyAlignment="1">
      <alignment horizontal="center" vertical="top"/>
    </xf>
    <xf numFmtId="0" fontId="24" fillId="4" borderId="61" xfId="0" applyFont="1" applyFill="1" applyBorder="1" applyAlignment="1">
      <alignment horizontal="center" vertical="top"/>
    </xf>
    <xf numFmtId="0" fontId="0" fillId="0" borderId="51" xfId="0" applyFill="1" applyBorder="1"/>
    <xf numFmtId="0" fontId="27" fillId="2" borderId="109" xfId="0" applyFont="1" applyFill="1" applyBorder="1" applyAlignment="1">
      <alignment shrinkToFit="1"/>
    </xf>
    <xf numFmtId="38" fontId="28" fillId="6" borderId="41" xfId="1" applyFont="1" applyFill="1" applyBorder="1" applyAlignment="1">
      <alignment vertical="center"/>
    </xf>
    <xf numFmtId="38" fontId="28" fillId="6" borderId="1" xfId="1" applyFont="1" applyFill="1" applyBorder="1" applyAlignment="1">
      <alignment vertical="center"/>
    </xf>
    <xf numFmtId="38" fontId="28" fillId="6" borderId="2" xfId="1" applyFont="1" applyFill="1" applyBorder="1" applyAlignment="1">
      <alignment vertical="center"/>
    </xf>
    <xf numFmtId="38" fontId="28" fillId="6" borderId="60" xfId="1" applyFont="1" applyFill="1" applyBorder="1" applyAlignment="1">
      <alignment vertical="center"/>
    </xf>
    <xf numFmtId="38" fontId="28" fillId="6" borderId="111" xfId="1" applyFont="1" applyFill="1" applyBorder="1" applyAlignment="1">
      <alignment vertical="center"/>
    </xf>
    <xf numFmtId="38" fontId="28" fillId="5" borderId="42" xfId="1" applyFont="1" applyFill="1" applyBorder="1" applyAlignment="1">
      <alignment vertical="center"/>
    </xf>
    <xf numFmtId="38" fontId="28" fillId="6" borderId="39" xfId="1" applyFont="1" applyFill="1" applyBorder="1" applyAlignment="1">
      <alignment vertical="center"/>
    </xf>
    <xf numFmtId="38" fontId="28" fillId="6" borderId="40" xfId="1" applyFont="1" applyFill="1" applyBorder="1" applyAlignment="1">
      <alignment vertical="center"/>
    </xf>
    <xf numFmtId="38" fontId="28" fillId="5" borderId="112" xfId="1" applyFont="1" applyFill="1" applyBorder="1" applyAlignment="1">
      <alignment vertical="center"/>
    </xf>
    <xf numFmtId="38" fontId="28" fillId="6" borderId="42" xfId="1" applyFont="1" applyFill="1" applyBorder="1" applyAlignment="1">
      <alignment vertical="center"/>
    </xf>
    <xf numFmtId="0" fontId="7" fillId="0" borderId="13"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49" fontId="5" fillId="0" borderId="62" xfId="0" applyNumberFormat="1"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49" fontId="7" fillId="0" borderId="63"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5" fillId="0" borderId="2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67" xfId="0" applyFont="1" applyFill="1" applyBorder="1" applyAlignment="1">
      <alignment horizontal="left" vertical="center"/>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8" xfId="0" applyFont="1" applyFill="1" applyBorder="1" applyAlignment="1">
      <alignment vertical="center" wrapText="1"/>
    </xf>
    <xf numFmtId="0" fontId="3" fillId="0" borderId="19" xfId="0" applyFont="1" applyFill="1" applyBorder="1" applyAlignment="1">
      <alignment vertical="center" wrapText="1"/>
    </xf>
    <xf numFmtId="0" fontId="3" fillId="0" borderId="21" xfId="0" applyFont="1" applyFill="1" applyBorder="1" applyAlignment="1">
      <alignment vertical="center" wrapText="1"/>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13" xfId="0" applyNumberFormat="1"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66" xfId="0" applyNumberFormat="1" applyFont="1" applyFill="1" applyBorder="1" applyAlignment="1">
      <alignment horizontal="left" vertical="center" wrapText="1"/>
    </xf>
    <xf numFmtId="38" fontId="5" fillId="2" borderId="59" xfId="1" applyFont="1" applyFill="1" applyBorder="1" applyAlignment="1">
      <alignment horizontal="right" vertical="center"/>
    </xf>
    <xf numFmtId="38" fontId="5" fillId="2" borderId="17" xfId="1" applyFont="1" applyFill="1" applyBorder="1" applyAlignment="1">
      <alignment horizontal="right" vertical="center"/>
    </xf>
    <xf numFmtId="176" fontId="5" fillId="0" borderId="62"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0" fontId="7" fillId="0" borderId="17"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0" fontId="7" fillId="0" borderId="54"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38" fontId="5" fillId="2" borderId="12" xfId="1" applyFont="1" applyFill="1" applyBorder="1" applyAlignment="1">
      <alignment horizontal="right" vertical="center"/>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7" fillId="0" borderId="12" xfId="0" applyFont="1" applyFill="1" applyBorder="1" applyAlignment="1">
      <alignment horizontal="left" vertical="center" wrapText="1"/>
    </xf>
    <xf numFmtId="0" fontId="7" fillId="0" borderId="50" xfId="0" applyFont="1" applyFill="1" applyBorder="1" applyAlignment="1">
      <alignment horizontal="left" vertical="center"/>
    </xf>
    <xf numFmtId="0" fontId="7" fillId="0" borderId="19" xfId="0" applyFont="1" applyFill="1" applyBorder="1" applyAlignment="1">
      <alignment vertical="center" wrapText="1"/>
    </xf>
    <xf numFmtId="0" fontId="3" fillId="0" borderId="45" xfId="0" applyFont="1" applyFill="1" applyBorder="1" applyAlignment="1">
      <alignment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0" fontId="7" fillId="0" borderId="21"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57" xfId="0" applyNumberFormat="1" applyFont="1" applyFill="1" applyBorder="1" applyAlignment="1">
      <alignment horizontal="left" vertical="center" wrapText="1"/>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59" xfId="0" applyNumberFormat="1" applyFont="1" applyFill="1" applyBorder="1" applyAlignment="1">
      <alignment horizontal="left" vertical="center" wrapText="1"/>
    </xf>
    <xf numFmtId="38" fontId="5" fillId="2" borderId="59" xfId="1" applyFont="1" applyFill="1" applyBorder="1" applyAlignment="1">
      <alignment horizontal="right" vertical="center" wrapText="1"/>
    </xf>
    <xf numFmtId="38" fontId="5" fillId="2" borderId="12" xfId="1" applyFont="1" applyFill="1" applyBorder="1" applyAlignment="1">
      <alignment horizontal="right" vertical="center"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7" fillId="0" borderId="62" xfId="0" applyFont="1" applyFill="1" applyBorder="1" applyAlignment="1">
      <alignment horizontal="left" vertical="center" wrapText="1"/>
    </xf>
    <xf numFmtId="0" fontId="7" fillId="0" borderId="23" xfId="0" applyNumberFormat="1" applyFont="1" applyFill="1" applyBorder="1" applyAlignment="1">
      <alignment horizontal="left" vertical="center" wrapText="1"/>
    </xf>
    <xf numFmtId="0" fontId="7" fillId="0" borderId="28" xfId="0" applyNumberFormat="1" applyFont="1" applyFill="1" applyBorder="1" applyAlignment="1">
      <alignment horizontal="left" vertical="center" wrapText="1"/>
    </xf>
    <xf numFmtId="0" fontId="3" fillId="0" borderId="19"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38" fontId="5" fillId="2" borderId="17" xfId="1" applyFont="1" applyFill="1" applyBorder="1" applyAlignment="1">
      <alignment horizontal="right" vertical="center" wrapText="1" shrinkToFit="1"/>
    </xf>
    <xf numFmtId="49" fontId="5" fillId="0" borderId="19" xfId="0" applyNumberFormat="1" applyFont="1" applyFill="1" applyBorder="1" applyAlignment="1">
      <alignment horizontal="center" vertical="center" wrapText="1" shrinkToFit="1"/>
    </xf>
    <xf numFmtId="49" fontId="7" fillId="0" borderId="64" xfId="0" applyNumberFormat="1" applyFont="1" applyFill="1" applyBorder="1" applyAlignment="1">
      <alignment horizontal="center" vertical="center" wrapText="1" shrinkToFi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3" fillId="0" borderId="50" xfId="0" applyFont="1" applyFill="1" applyBorder="1" applyAlignment="1">
      <alignment horizontal="left" vertical="center" wrapText="1"/>
    </xf>
    <xf numFmtId="176" fontId="5" fillId="0" borderId="2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7" xfId="0" applyFont="1" applyFill="1" applyBorder="1" applyAlignment="1">
      <alignment horizontal="left" vertical="center"/>
    </xf>
    <xf numFmtId="0" fontId="7" fillId="0" borderId="54" xfId="0" applyFont="1" applyFill="1" applyBorder="1" applyAlignment="1">
      <alignment horizontal="left" vertical="center"/>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176" fontId="7" fillId="0" borderId="64" xfId="0" applyNumberFormat="1" applyFont="1" applyFill="1" applyBorder="1" applyAlignment="1">
      <alignment horizontal="center" vertical="center" wrapText="1" shrinkToFit="1"/>
    </xf>
    <xf numFmtId="57" fontId="3" fillId="0" borderId="0" xfId="0" applyNumberFormat="1" applyFont="1" applyFill="1" applyAlignment="1">
      <alignment horizontal="lef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6" fillId="3" borderId="0" xfId="0" applyFont="1" applyFill="1" applyAlignment="1">
      <alignment horizontal="center" vertical="center"/>
    </xf>
    <xf numFmtId="0" fontId="18" fillId="3" borderId="71" xfId="0" applyFont="1" applyFill="1" applyBorder="1" applyAlignment="1">
      <alignment horizontal="left" vertical="center" shrinkToFit="1"/>
    </xf>
    <xf numFmtId="0" fontId="18" fillId="3" borderId="72" xfId="0" applyFont="1" applyFill="1" applyBorder="1" applyAlignment="1">
      <alignment horizontal="left" vertical="center" shrinkToFit="1"/>
    </xf>
    <xf numFmtId="0" fontId="18" fillId="3" borderId="73" xfId="0" applyFont="1" applyFill="1" applyBorder="1" applyAlignment="1">
      <alignment horizontal="left" vertical="center" shrinkToFit="1"/>
    </xf>
    <xf numFmtId="0" fontId="16" fillId="3" borderId="51" xfId="0" applyFont="1" applyFill="1" applyBorder="1" applyAlignment="1">
      <alignment horizontal="center" vertical="center"/>
    </xf>
    <xf numFmtId="0" fontId="16" fillId="3" borderId="39" xfId="0" applyFont="1" applyFill="1" applyBorder="1" applyAlignment="1">
      <alignment horizontal="center" vertical="center"/>
    </xf>
    <xf numFmtId="176" fontId="16" fillId="3" borderId="1" xfId="0" applyNumberFormat="1" applyFont="1" applyFill="1" applyBorder="1" applyAlignment="1">
      <alignment horizontal="center" vertical="center" shrinkToFit="1"/>
    </xf>
    <xf numFmtId="0" fontId="17" fillId="3" borderId="50"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19"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57"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57" xfId="0" applyFont="1" applyFill="1" applyBorder="1" applyAlignment="1">
      <alignment horizontal="center" vertical="center"/>
    </xf>
    <xf numFmtId="0" fontId="17" fillId="3" borderId="62"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8" fillId="3" borderId="62"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17" fillId="3" borderId="45" xfId="0" applyFont="1" applyFill="1" applyBorder="1" applyAlignment="1">
      <alignment horizontal="left" vertical="center" wrapText="1"/>
    </xf>
    <xf numFmtId="0" fontId="17" fillId="3" borderId="57" xfId="0" applyNumberFormat="1" applyFont="1" applyFill="1" applyBorder="1" applyAlignment="1">
      <alignment horizontal="center" vertical="center" wrapText="1"/>
    </xf>
    <xf numFmtId="0" fontId="17" fillId="3" borderId="50" xfId="0" applyNumberFormat="1" applyFont="1" applyFill="1" applyBorder="1" applyAlignment="1">
      <alignment horizontal="center" vertical="center" wrapText="1"/>
    </xf>
    <xf numFmtId="0" fontId="17" fillId="3" borderId="62" xfId="0" applyNumberFormat="1" applyFont="1" applyFill="1" applyBorder="1" applyAlignment="1">
      <alignment horizontal="left" vertical="center" wrapText="1"/>
    </xf>
    <xf numFmtId="0" fontId="17" fillId="3" borderId="19" xfId="0" applyNumberFormat="1" applyFont="1" applyFill="1" applyBorder="1" applyAlignment="1">
      <alignment horizontal="left" vertical="center" wrapText="1"/>
    </xf>
    <xf numFmtId="0" fontId="17" fillId="3" borderId="51"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41" xfId="0" applyFont="1" applyFill="1" applyBorder="1" applyAlignment="1">
      <alignment horizontal="center" vertical="center"/>
    </xf>
    <xf numFmtId="0" fontId="17" fillId="3" borderId="16" xfId="0" applyFont="1" applyFill="1" applyBorder="1" applyAlignment="1">
      <alignment horizontal="center" vertical="center" shrinkToFit="1"/>
    </xf>
    <xf numFmtId="0" fontId="17" fillId="3" borderId="80" xfId="0" applyFont="1" applyFill="1" applyBorder="1" applyAlignment="1">
      <alignment horizontal="center" vertical="center" shrinkToFit="1"/>
    </xf>
    <xf numFmtId="0" fontId="17" fillId="3" borderId="16" xfId="0" applyFont="1" applyFill="1" applyBorder="1" applyAlignment="1">
      <alignment horizontal="left" vertical="center" wrapText="1"/>
    </xf>
    <xf numFmtId="0" fontId="17" fillId="3" borderId="80" xfId="0" applyFont="1" applyFill="1" applyBorder="1" applyAlignment="1">
      <alignment horizontal="left" vertical="center" wrapText="1"/>
    </xf>
    <xf numFmtId="0" fontId="17" fillId="3" borderId="35" xfId="0" applyFont="1" applyFill="1" applyBorder="1" applyAlignment="1">
      <alignment horizontal="left" vertical="center" wrapText="1"/>
    </xf>
    <xf numFmtId="0" fontId="17" fillId="3" borderId="81" xfId="0" applyFont="1" applyFill="1" applyBorder="1" applyAlignment="1">
      <alignment horizontal="left" vertical="center" wrapText="1"/>
    </xf>
    <xf numFmtId="0" fontId="17" fillId="3" borderId="3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67"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68" xfId="0" applyFont="1" applyFill="1" applyBorder="1" applyAlignment="1">
      <alignment horizontal="left" vertical="center" wrapText="1"/>
    </xf>
    <xf numFmtId="0" fontId="17" fillId="3" borderId="94" xfId="0" applyFont="1" applyFill="1" applyBorder="1" applyAlignment="1">
      <alignment horizontal="left" vertical="center" wrapText="1"/>
    </xf>
    <xf numFmtId="38" fontId="26" fillId="4" borderId="23" xfId="1" applyFont="1" applyFill="1" applyBorder="1" applyAlignment="1">
      <alignment horizontal="center" vertical="top" wrapText="1"/>
    </xf>
    <xf numFmtId="38" fontId="26" fillId="4" borderId="28" xfId="1" applyFont="1" applyFill="1" applyBorder="1" applyAlignment="1">
      <alignment horizontal="center" vertical="top" wrapText="1"/>
    </xf>
    <xf numFmtId="38" fontId="1" fillId="4" borderId="23" xfId="1" applyFont="1" applyFill="1" applyBorder="1" applyAlignment="1">
      <alignment horizontal="left" vertical="top" wrapText="1"/>
    </xf>
    <xf numFmtId="38" fontId="1" fillId="4" borderId="28" xfId="1" applyFont="1" applyFill="1" applyBorder="1" applyAlignment="1">
      <alignment horizontal="left" vertical="top" wrapText="1"/>
    </xf>
    <xf numFmtId="38" fontId="0" fillId="4" borderId="23" xfId="1" applyFont="1" applyFill="1" applyBorder="1" applyAlignment="1">
      <alignment horizontal="left" vertical="top" wrapText="1"/>
    </xf>
    <xf numFmtId="38" fontId="0" fillId="4" borderId="100" xfId="1" applyFont="1" applyFill="1" applyBorder="1" applyAlignment="1">
      <alignment horizontal="center" vertical="top" wrapText="1"/>
    </xf>
    <xf numFmtId="38" fontId="1" fillId="4" borderId="103" xfId="1" applyFont="1" applyFill="1" applyBorder="1" applyAlignment="1">
      <alignment horizontal="center" vertical="top" wrapText="1"/>
    </xf>
    <xf numFmtId="38" fontId="1" fillId="4" borderId="23" xfId="1" applyFont="1" applyFill="1" applyBorder="1" applyAlignment="1">
      <alignment horizontal="center" vertical="top" wrapText="1"/>
    </xf>
    <xf numFmtId="38" fontId="1" fillId="4" borderId="28" xfId="1" applyFont="1" applyFill="1" applyBorder="1" applyAlignment="1">
      <alignment horizontal="center" vertical="top" wrapText="1"/>
    </xf>
    <xf numFmtId="38" fontId="1" fillId="4" borderId="100" xfId="1" applyFont="1" applyFill="1" applyBorder="1" applyAlignment="1">
      <alignment horizontal="left" vertical="top" wrapText="1"/>
    </xf>
    <xf numFmtId="38" fontId="1" fillId="4" borderId="103" xfId="1" applyFont="1" applyFill="1" applyBorder="1" applyAlignment="1">
      <alignment horizontal="left" vertical="top" wrapText="1"/>
    </xf>
    <xf numFmtId="38" fontId="1" fillId="4" borderId="16" xfId="1" applyFont="1" applyFill="1" applyBorder="1" applyAlignment="1">
      <alignment horizontal="left" vertical="top" wrapText="1"/>
    </xf>
    <xf numFmtId="38" fontId="1" fillId="4" borderId="24" xfId="1" applyFont="1" applyFill="1" applyBorder="1" applyAlignment="1">
      <alignment horizontal="left" vertical="top" wrapText="1"/>
    </xf>
    <xf numFmtId="38" fontId="26" fillId="4" borderId="100" xfId="1" applyFont="1" applyFill="1" applyBorder="1" applyAlignment="1">
      <alignment horizontal="center" vertical="top" wrapText="1"/>
    </xf>
    <xf numFmtId="38" fontId="26" fillId="4" borderId="103" xfId="1" applyFont="1" applyFill="1" applyBorder="1" applyAlignment="1">
      <alignment horizontal="center" vertical="top" wrapText="1"/>
    </xf>
    <xf numFmtId="38" fontId="26" fillId="4" borderId="16" xfId="1" applyFont="1" applyFill="1" applyBorder="1" applyAlignment="1">
      <alignment horizontal="center" vertical="top" wrapText="1"/>
    </xf>
    <xf numFmtId="38" fontId="26" fillId="4" borderId="24" xfId="1" applyFont="1" applyFill="1" applyBorder="1" applyAlignment="1">
      <alignment horizontal="center" vertical="top" wrapText="1"/>
    </xf>
    <xf numFmtId="38" fontId="26" fillId="4" borderId="23" xfId="1" applyFont="1" applyFill="1" applyBorder="1" applyAlignment="1">
      <alignment horizontal="left" vertical="top" wrapText="1"/>
    </xf>
    <xf numFmtId="38" fontId="26" fillId="4" borderId="28" xfId="1" applyFont="1" applyFill="1" applyBorder="1" applyAlignment="1">
      <alignment horizontal="left" vertical="top" wrapText="1"/>
    </xf>
    <xf numFmtId="38" fontId="25" fillId="5" borderId="65" xfId="1" applyFont="1" applyFill="1" applyBorder="1" applyAlignment="1">
      <alignment horizontal="center" vertical="center"/>
    </xf>
    <xf numFmtId="38" fontId="25" fillId="5" borderId="44" xfId="1" applyFont="1" applyFill="1" applyBorder="1" applyAlignment="1">
      <alignment horizontal="center" vertical="center"/>
    </xf>
    <xf numFmtId="38" fontId="25" fillId="5" borderId="47" xfId="1" applyFont="1" applyFill="1" applyBorder="1" applyAlignment="1">
      <alignment horizontal="center" vertical="center"/>
    </xf>
    <xf numFmtId="38" fontId="28" fillId="4" borderId="16" xfId="1" applyFont="1" applyFill="1" applyBorder="1" applyAlignment="1">
      <alignment horizontal="center" vertical="center"/>
    </xf>
    <xf numFmtId="38" fontId="28" fillId="4" borderId="24" xfId="1" applyFont="1" applyFill="1" applyBorder="1" applyAlignment="1">
      <alignment horizontal="center" vertical="center"/>
    </xf>
    <xf numFmtId="38" fontId="26" fillId="4" borderId="15" xfId="1" applyFont="1" applyFill="1" applyBorder="1" applyAlignment="1">
      <alignment horizontal="center" vertical="center"/>
    </xf>
    <xf numFmtId="38" fontId="26" fillId="4" borderId="16" xfId="1" applyFont="1" applyFill="1" applyBorder="1" applyAlignment="1">
      <alignment horizontal="center" vertical="center"/>
    </xf>
    <xf numFmtId="38" fontId="26" fillId="4" borderId="98" xfId="1" applyFont="1" applyFill="1" applyBorder="1" applyAlignment="1">
      <alignment horizontal="center" vertical="center"/>
    </xf>
    <xf numFmtId="38" fontId="27" fillId="4" borderId="23" xfId="1" applyFont="1" applyFill="1" applyBorder="1" applyAlignment="1">
      <alignment horizontal="left" vertical="top" wrapText="1"/>
    </xf>
    <xf numFmtId="38" fontId="27" fillId="4" borderId="28" xfId="1" applyFont="1" applyFill="1" applyBorder="1" applyAlignment="1">
      <alignment horizontal="left" vertical="top" wrapText="1"/>
    </xf>
    <xf numFmtId="38" fontId="28" fillId="4" borderId="23" xfId="1" applyFont="1" applyFill="1" applyBorder="1" applyAlignment="1">
      <alignment horizontal="center" vertical="top" wrapText="1"/>
    </xf>
    <xf numFmtId="38" fontId="28" fillId="4" borderId="28" xfId="1" applyFont="1" applyFill="1" applyBorder="1" applyAlignment="1">
      <alignment horizontal="center" vertical="top" wrapText="1"/>
    </xf>
    <xf numFmtId="38" fontId="1" fillId="4" borderId="62" xfId="1" applyFont="1" applyFill="1" applyBorder="1" applyAlignment="1">
      <alignment horizontal="center" vertical="top" wrapText="1"/>
    </xf>
    <xf numFmtId="38" fontId="1" fillId="4" borderId="21" xfId="1" applyFont="1" applyFill="1" applyBorder="1" applyAlignment="1">
      <alignment horizontal="center" vertical="top" wrapText="1"/>
    </xf>
    <xf numFmtId="0" fontId="24" fillId="0" borderId="96" xfId="0" applyFont="1" applyFill="1" applyBorder="1" applyAlignment="1">
      <alignment horizontal="center" vertical="center"/>
    </xf>
    <xf numFmtId="0" fontId="24" fillId="0" borderId="97" xfId="0" applyFont="1" applyFill="1" applyBorder="1" applyAlignment="1">
      <alignment horizontal="center" vertical="center"/>
    </xf>
    <xf numFmtId="0" fontId="24" fillId="0" borderId="110" xfId="0" applyFont="1" applyFill="1" applyBorder="1" applyAlignment="1">
      <alignment horizontal="center" vertical="center"/>
    </xf>
    <xf numFmtId="0" fontId="24" fillId="4" borderId="96" xfId="0" applyFont="1" applyFill="1" applyBorder="1" applyAlignment="1">
      <alignment horizontal="center" vertical="center" wrapText="1"/>
    </xf>
    <xf numFmtId="0" fontId="24" fillId="4" borderId="97" xfId="0" applyFont="1" applyFill="1" applyBorder="1" applyAlignment="1">
      <alignment horizontal="center" vertical="center" wrapText="1"/>
    </xf>
    <xf numFmtId="0" fontId="24" fillId="4" borderId="105" xfId="0" applyFont="1" applyFill="1" applyBorder="1" applyAlignment="1">
      <alignment horizontal="center" vertical="center" wrapText="1"/>
    </xf>
    <xf numFmtId="0" fontId="25" fillId="4" borderId="70" xfId="0" applyFont="1" applyFill="1" applyBorder="1" applyAlignment="1">
      <alignment horizontal="center" vertical="center"/>
    </xf>
    <xf numFmtId="0" fontId="25" fillId="4" borderId="44" xfId="0" applyFont="1" applyFill="1" applyBorder="1" applyAlignment="1">
      <alignment horizontal="center" vertical="center"/>
    </xf>
    <xf numFmtId="0" fontId="25" fillId="4" borderId="47" xfId="0" applyFont="1" applyFill="1" applyBorder="1" applyAlignment="1">
      <alignment horizontal="center" vertical="center"/>
    </xf>
    <xf numFmtId="38" fontId="26" fillId="4" borderId="57" xfId="1" applyFont="1" applyFill="1" applyBorder="1" applyAlignment="1">
      <alignment horizontal="center" vertical="top" wrapText="1"/>
    </xf>
    <xf numFmtId="38" fontId="26" fillId="4" borderId="58" xfId="1" applyFont="1" applyFill="1" applyBorder="1" applyAlignment="1">
      <alignment horizontal="center" vertical="top" wrapText="1"/>
    </xf>
    <xf numFmtId="38" fontId="26" fillId="4" borderId="65" xfId="1" applyFont="1" applyFill="1" applyBorder="1" applyAlignment="1">
      <alignment horizontal="center" vertical="top" wrapText="1"/>
    </xf>
    <xf numFmtId="38" fontId="26" fillId="4" borderId="54" xfId="1" applyFont="1" applyFill="1" applyBorder="1" applyAlignment="1">
      <alignment horizontal="center" vertical="top" wrapText="1"/>
    </xf>
    <xf numFmtId="38" fontId="26" fillId="4" borderId="13" xfId="1" applyFont="1" applyFill="1" applyBorder="1" applyAlignment="1">
      <alignment horizontal="center" vertical="top" wrapText="1"/>
    </xf>
    <xf numFmtId="38" fontId="26" fillId="4" borderId="47" xfId="1" applyFont="1" applyFill="1" applyBorder="1" applyAlignment="1">
      <alignment horizontal="center" vertical="top" wrapText="1"/>
    </xf>
    <xf numFmtId="38" fontId="26" fillId="4" borderId="49" xfId="1" applyFont="1" applyFill="1" applyBorder="1" applyAlignment="1">
      <alignment horizontal="center" vertical="center"/>
    </xf>
    <xf numFmtId="38" fontId="26" fillId="4" borderId="24" xfId="1" applyFont="1" applyFill="1" applyBorder="1" applyAlignment="1">
      <alignment horizontal="center" vertical="center"/>
    </xf>
    <xf numFmtId="38" fontId="1" fillId="4" borderId="15" xfId="1" applyFont="1" applyFill="1" applyBorder="1" applyAlignment="1">
      <alignment horizontal="center" vertical="center"/>
    </xf>
    <xf numFmtId="38" fontId="1" fillId="4" borderId="16" xfId="1" applyFont="1" applyFill="1" applyBorder="1" applyAlignment="1">
      <alignment horizontal="center" vertical="center"/>
    </xf>
    <xf numFmtId="38" fontId="1" fillId="4" borderId="98" xfId="1" applyFont="1" applyFill="1" applyBorder="1" applyAlignment="1">
      <alignment horizontal="center" vertical="center"/>
    </xf>
    <xf numFmtId="38" fontId="26" fillId="4" borderId="16" xfId="1" applyFont="1" applyFill="1" applyBorder="1" applyAlignment="1">
      <alignment horizontal="left" vertical="center" wrapText="1"/>
    </xf>
    <xf numFmtId="38" fontId="26" fillId="4" borderId="24" xfId="1" applyFont="1" applyFill="1" applyBorder="1" applyAlignment="1">
      <alignment horizontal="left" vertical="center" wrapText="1"/>
    </xf>
    <xf numFmtId="38" fontId="26" fillId="4" borderId="15" xfId="1" applyFont="1" applyFill="1" applyBorder="1" applyAlignment="1">
      <alignment horizontal="center" vertical="center" wrapText="1"/>
    </xf>
    <xf numFmtId="38" fontId="26" fillId="4" borderId="16" xfId="1" applyFont="1" applyFill="1" applyBorder="1" applyAlignment="1">
      <alignment horizontal="center" vertical="center" wrapText="1"/>
    </xf>
    <xf numFmtId="38" fontId="26" fillId="4" borderId="24" xfId="1" applyFont="1" applyFill="1" applyBorder="1" applyAlignment="1">
      <alignment horizontal="center" vertical="center" wrapText="1"/>
    </xf>
    <xf numFmtId="38" fontId="27" fillId="4" borderId="15" xfId="1" applyFont="1" applyFill="1" applyBorder="1" applyAlignment="1">
      <alignment horizontal="center" vertical="center" wrapText="1"/>
    </xf>
    <xf numFmtId="38" fontId="27" fillId="4" borderId="98" xfId="1" applyFont="1" applyFill="1" applyBorder="1" applyAlignment="1">
      <alignment horizontal="center" vertical="center" wrapText="1"/>
    </xf>
    <xf numFmtId="38" fontId="25" fillId="5" borderId="99" xfId="1" applyFont="1" applyFill="1" applyBorder="1" applyAlignment="1">
      <alignment horizontal="center" vertical="center"/>
    </xf>
    <xf numFmtId="38" fontId="25" fillId="5" borderId="101" xfId="1" applyFont="1" applyFill="1" applyBorder="1" applyAlignment="1">
      <alignment horizontal="center" vertical="center"/>
    </xf>
    <xf numFmtId="38" fontId="25" fillId="5" borderId="104" xfId="1" applyFont="1" applyFill="1" applyBorder="1" applyAlignment="1">
      <alignment horizontal="center" vertical="center"/>
    </xf>
    <xf numFmtId="38" fontId="26" fillId="4" borderId="49" xfId="1" applyFont="1" applyFill="1" applyBorder="1" applyAlignment="1">
      <alignment horizontal="center" vertical="top" wrapText="1"/>
    </xf>
    <xf numFmtId="38" fontId="26" fillId="4" borderId="15" xfId="1" applyFont="1" applyFill="1" applyBorder="1" applyAlignment="1">
      <alignment horizontal="center" vertical="top"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8</xdr:row>
      <xdr:rowOff>37111</xdr:rowOff>
    </xdr:to>
    <xdr:sp macro="" textlink="">
      <xdr:nvSpPr>
        <xdr:cNvPr id="3" name="テキスト ボックス 2"/>
        <xdr:cNvSpPr txBox="1"/>
      </xdr:nvSpPr>
      <xdr:spPr>
        <a:xfrm>
          <a:off x="8202706" y="336176"/>
          <a:ext cx="1501026" cy="10456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676275</xdr:colOff>
          <xdr:row>0</xdr:row>
          <xdr:rowOff>38100</xdr:rowOff>
        </xdr:from>
        <xdr:to>
          <xdr:col>10</xdr:col>
          <xdr:colOff>171450</xdr:colOff>
          <xdr:row>57</xdr:row>
          <xdr:rowOff>28575</xdr:rowOff>
        </xdr:to>
        <xdr:sp macro="" textlink="">
          <xdr:nvSpPr>
            <xdr:cNvPr id="4105" name="Object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723900</xdr:colOff>
      <xdr:row>51</xdr:row>
      <xdr:rowOff>609600</xdr:rowOff>
    </xdr:from>
    <xdr:to>
      <xdr:col>4</xdr:col>
      <xdr:colOff>276225</xdr:colOff>
      <xdr:row>51</xdr:row>
      <xdr:rowOff>609600</xdr:rowOff>
    </xdr:to>
    <xdr:sp macro="" textlink="">
      <xdr:nvSpPr>
        <xdr:cNvPr id="18952" name="Line 2"/>
        <xdr:cNvSpPr>
          <a:spLocks noChangeShapeType="1"/>
        </xdr:cNvSpPr>
      </xdr:nvSpPr>
      <xdr:spPr bwMode="auto">
        <a:xfrm flipV="1">
          <a:off x="4752975" y="2855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517525</xdr:colOff>
      <xdr:row>51</xdr:row>
      <xdr:rowOff>704850</xdr:rowOff>
    </xdr:from>
    <xdr:to>
      <xdr:col>5</xdr:col>
      <xdr:colOff>3349068</xdr:colOff>
      <xdr:row>51</xdr:row>
      <xdr:rowOff>1143216</xdr:rowOff>
    </xdr:to>
    <xdr:sp macro="" textlink="">
      <xdr:nvSpPr>
        <xdr:cNvPr id="3" name="Text Box 3"/>
        <xdr:cNvSpPr txBox="1">
          <a:spLocks noChangeArrowheads="1"/>
        </xdr:cNvSpPr>
      </xdr:nvSpPr>
      <xdr:spPr bwMode="auto">
        <a:xfrm>
          <a:off x="5267325" y="30346650"/>
          <a:ext cx="2838449" cy="428625"/>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2886973</xdr:colOff>
      <xdr:row>51</xdr:row>
      <xdr:rowOff>423317</xdr:rowOff>
    </xdr:from>
    <xdr:to>
      <xdr:col>5</xdr:col>
      <xdr:colOff>556833</xdr:colOff>
      <xdr:row>51</xdr:row>
      <xdr:rowOff>838916</xdr:rowOff>
    </xdr:to>
    <xdr:sp macro="" textlink="">
      <xdr:nvSpPr>
        <xdr:cNvPr id="4" name="Text Box 4"/>
        <xdr:cNvSpPr txBox="1">
          <a:spLocks noChangeArrowheads="1"/>
        </xdr:cNvSpPr>
      </xdr:nvSpPr>
      <xdr:spPr bwMode="auto">
        <a:xfrm>
          <a:off x="4411853" y="29882910"/>
          <a:ext cx="876654" cy="412277"/>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517525</xdr:colOff>
      <xdr:row>51</xdr:row>
      <xdr:rowOff>76200</xdr:rowOff>
    </xdr:from>
    <xdr:to>
      <xdr:col>5</xdr:col>
      <xdr:colOff>3349069</xdr:colOff>
      <xdr:row>51</xdr:row>
      <xdr:rowOff>590733</xdr:rowOff>
    </xdr:to>
    <xdr:sp macro="" textlink="">
      <xdr:nvSpPr>
        <xdr:cNvPr id="5" name="Text Box 5"/>
        <xdr:cNvSpPr txBox="1">
          <a:spLocks noChangeArrowheads="1"/>
        </xdr:cNvSpPr>
      </xdr:nvSpPr>
      <xdr:spPr bwMode="auto">
        <a:xfrm>
          <a:off x="5267325" y="29718000"/>
          <a:ext cx="2838450" cy="504825"/>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447675</xdr:colOff>
      <xdr:row>51</xdr:row>
      <xdr:rowOff>647700</xdr:rowOff>
    </xdr:from>
    <xdr:to>
      <xdr:col>5</xdr:col>
      <xdr:colOff>3400425</xdr:colOff>
      <xdr:row>51</xdr:row>
      <xdr:rowOff>647700</xdr:rowOff>
    </xdr:to>
    <xdr:sp macro="" textlink="">
      <xdr:nvSpPr>
        <xdr:cNvPr id="18956" name="Line 28"/>
        <xdr:cNvSpPr>
          <a:spLocks noChangeShapeType="1"/>
        </xdr:cNvSpPr>
      </xdr:nvSpPr>
      <xdr:spPr bwMode="auto">
        <a:xfrm>
          <a:off x="5200650" y="28594050"/>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1286870</xdr:colOff>
      <xdr:row>24</xdr:row>
      <xdr:rowOff>209550</xdr:rowOff>
    </xdr:from>
    <xdr:to>
      <xdr:col>5</xdr:col>
      <xdr:colOff>2720252</xdr:colOff>
      <xdr:row>24</xdr:row>
      <xdr:rowOff>461550</xdr:rowOff>
    </xdr:to>
    <xdr:sp macro="" textlink="">
      <xdr:nvSpPr>
        <xdr:cNvPr id="7" name="正方形/長方形 6"/>
        <xdr:cNvSpPr/>
      </xdr:nvSpPr>
      <xdr:spPr>
        <a:xfrm>
          <a:off x="6036670" y="921067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1292124</xdr:colOff>
      <xdr:row>24</xdr:row>
      <xdr:rowOff>537669</xdr:rowOff>
    </xdr:from>
    <xdr:to>
      <xdr:col>5</xdr:col>
      <xdr:colOff>2736472</xdr:colOff>
      <xdr:row>24</xdr:row>
      <xdr:rowOff>789669</xdr:rowOff>
    </xdr:to>
    <xdr:sp macro="" textlink="">
      <xdr:nvSpPr>
        <xdr:cNvPr id="8" name="正方形/長方形 7"/>
        <xdr:cNvSpPr/>
      </xdr:nvSpPr>
      <xdr:spPr>
        <a:xfrm>
          <a:off x="6041924" y="953879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1143000</xdr:colOff>
      <xdr:row>24</xdr:row>
      <xdr:rowOff>482054</xdr:rowOff>
    </xdr:from>
    <xdr:to>
      <xdr:col>5</xdr:col>
      <xdr:colOff>2853577</xdr:colOff>
      <xdr:row>24</xdr:row>
      <xdr:rowOff>495846</xdr:rowOff>
    </xdr:to>
    <xdr:cxnSp macro="">
      <xdr:nvCxnSpPr>
        <xdr:cNvPr id="9" name="直線コネクタ 8"/>
        <xdr:cNvCxnSpPr/>
      </xdr:nvCxnSpPr>
      <xdr:spPr>
        <a:xfrm flipV="1">
          <a:off x="5895975" y="9489529"/>
          <a:ext cx="1708259" cy="689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360398</xdr:rowOff>
    </xdr:from>
    <xdr:to>
      <xdr:col>5</xdr:col>
      <xdr:colOff>1088215</xdr:colOff>
      <xdr:row>24</xdr:row>
      <xdr:rowOff>612398</xdr:rowOff>
    </xdr:to>
    <xdr:sp macro="" textlink="">
      <xdr:nvSpPr>
        <xdr:cNvPr id="10" name="正方形/長方形 9"/>
        <xdr:cNvSpPr/>
      </xdr:nvSpPr>
      <xdr:spPr>
        <a:xfrm>
          <a:off x="4744893" y="9245659"/>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1272265</xdr:colOff>
      <xdr:row>27</xdr:row>
      <xdr:rowOff>123825</xdr:rowOff>
    </xdr:from>
    <xdr:to>
      <xdr:col>5</xdr:col>
      <xdr:colOff>2721525</xdr:colOff>
      <xdr:row>27</xdr:row>
      <xdr:rowOff>375825</xdr:rowOff>
    </xdr:to>
    <xdr:sp macro="" textlink="">
      <xdr:nvSpPr>
        <xdr:cNvPr id="11" name="正方形/長方形 10"/>
        <xdr:cNvSpPr/>
      </xdr:nvSpPr>
      <xdr:spPr>
        <a:xfrm>
          <a:off x="6028415" y="1209675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1289051</xdr:colOff>
      <xdr:row>27</xdr:row>
      <xdr:rowOff>492125</xdr:rowOff>
    </xdr:from>
    <xdr:to>
      <xdr:col>5</xdr:col>
      <xdr:colOff>2732820</xdr:colOff>
      <xdr:row>27</xdr:row>
      <xdr:rowOff>744125</xdr:rowOff>
    </xdr:to>
    <xdr:sp macro="" textlink="">
      <xdr:nvSpPr>
        <xdr:cNvPr id="12" name="正方形/長方形 11"/>
        <xdr:cNvSpPr/>
      </xdr:nvSpPr>
      <xdr:spPr>
        <a:xfrm>
          <a:off x="6038851" y="1245870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1182004</xdr:colOff>
      <xdr:row>27</xdr:row>
      <xdr:rowOff>434975</xdr:rowOff>
    </xdr:from>
    <xdr:to>
      <xdr:col>5</xdr:col>
      <xdr:colOff>2809592</xdr:colOff>
      <xdr:row>27</xdr:row>
      <xdr:rowOff>444500</xdr:rowOff>
    </xdr:to>
    <xdr:cxnSp macro="">
      <xdr:nvCxnSpPr>
        <xdr:cNvPr id="13" name="直線コネクタ 12"/>
        <xdr:cNvCxnSpPr/>
      </xdr:nvCxnSpPr>
      <xdr:spPr>
        <a:xfrm flipV="1">
          <a:off x="5934979" y="12401550"/>
          <a:ext cx="1627871"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1087202</xdr:colOff>
      <xdr:row>27</xdr:row>
      <xdr:rowOff>553624</xdr:rowOff>
    </xdr:to>
    <xdr:sp macro="" textlink="">
      <xdr:nvSpPr>
        <xdr:cNvPr id="14" name="正方形/長方形 13"/>
        <xdr:cNvSpPr/>
      </xdr:nvSpPr>
      <xdr:spPr>
        <a:xfrm>
          <a:off x="4744445" y="12151767"/>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1289050</xdr:colOff>
      <xdr:row>38</xdr:row>
      <xdr:rowOff>301625</xdr:rowOff>
    </xdr:from>
    <xdr:to>
      <xdr:col>5</xdr:col>
      <xdr:colOff>2732819</xdr:colOff>
      <xdr:row>38</xdr:row>
      <xdr:rowOff>553625</xdr:rowOff>
    </xdr:to>
    <xdr:sp macro="" textlink="">
      <xdr:nvSpPr>
        <xdr:cNvPr id="15" name="正方形/長方形 14"/>
        <xdr:cNvSpPr/>
      </xdr:nvSpPr>
      <xdr:spPr>
        <a:xfrm>
          <a:off x="6038850" y="1935480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1290409</xdr:colOff>
      <xdr:row>38</xdr:row>
      <xdr:rowOff>651329</xdr:rowOff>
    </xdr:from>
    <xdr:to>
      <xdr:col>5</xdr:col>
      <xdr:colOff>2740567</xdr:colOff>
      <xdr:row>38</xdr:row>
      <xdr:rowOff>909629</xdr:rowOff>
    </xdr:to>
    <xdr:sp macro="" textlink="">
      <xdr:nvSpPr>
        <xdr:cNvPr id="16" name="正方形/長方形 15"/>
        <xdr:cNvSpPr/>
      </xdr:nvSpPr>
      <xdr:spPr>
        <a:xfrm>
          <a:off x="6046559" y="1971085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1162050</xdr:colOff>
      <xdr:row>38</xdr:row>
      <xdr:rowOff>590550</xdr:rowOff>
    </xdr:from>
    <xdr:to>
      <xdr:col>5</xdr:col>
      <xdr:colOff>2860967</xdr:colOff>
      <xdr:row>38</xdr:row>
      <xdr:rowOff>595313</xdr:rowOff>
    </xdr:to>
    <xdr:cxnSp macro="">
      <xdr:nvCxnSpPr>
        <xdr:cNvPr id="17" name="直線コネクタ 16"/>
        <xdr:cNvCxnSpPr/>
      </xdr:nvCxnSpPr>
      <xdr:spPr>
        <a:xfrm>
          <a:off x="5915025" y="19650075"/>
          <a:ext cx="1695450"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24891</xdr:colOff>
      <xdr:row>38</xdr:row>
      <xdr:rowOff>477314</xdr:rowOff>
    </xdr:from>
    <xdr:to>
      <xdr:col>5</xdr:col>
      <xdr:colOff>1101715</xdr:colOff>
      <xdr:row>38</xdr:row>
      <xdr:rowOff>735614</xdr:rowOff>
    </xdr:to>
    <xdr:sp macro="" textlink="">
      <xdr:nvSpPr>
        <xdr:cNvPr id="18" name="正方形/長方形 17"/>
        <xdr:cNvSpPr/>
      </xdr:nvSpPr>
      <xdr:spPr>
        <a:xfrm>
          <a:off x="4758958" y="19427799"/>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1308100</xdr:colOff>
      <xdr:row>39</xdr:row>
      <xdr:rowOff>285750</xdr:rowOff>
    </xdr:from>
    <xdr:to>
      <xdr:col>5</xdr:col>
      <xdr:colOff>2751869</xdr:colOff>
      <xdr:row>39</xdr:row>
      <xdr:rowOff>537750</xdr:rowOff>
    </xdr:to>
    <xdr:sp macro="" textlink="">
      <xdr:nvSpPr>
        <xdr:cNvPr id="19" name="正方形/長方形 18"/>
        <xdr:cNvSpPr/>
      </xdr:nvSpPr>
      <xdr:spPr>
        <a:xfrm>
          <a:off x="6057900" y="2054542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1292223</xdr:colOff>
      <xdr:row>39</xdr:row>
      <xdr:rowOff>609600</xdr:rowOff>
    </xdr:from>
    <xdr:to>
      <xdr:col>5</xdr:col>
      <xdr:colOff>2741483</xdr:colOff>
      <xdr:row>39</xdr:row>
      <xdr:rowOff>861600</xdr:rowOff>
    </xdr:to>
    <xdr:sp macro="" textlink="">
      <xdr:nvSpPr>
        <xdr:cNvPr id="20" name="正方形/長方形 19"/>
        <xdr:cNvSpPr/>
      </xdr:nvSpPr>
      <xdr:spPr>
        <a:xfrm>
          <a:off x="6048373" y="2086927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1152525</xdr:colOff>
      <xdr:row>39</xdr:row>
      <xdr:rowOff>571500</xdr:rowOff>
    </xdr:from>
    <xdr:to>
      <xdr:col>5</xdr:col>
      <xdr:colOff>2714917</xdr:colOff>
      <xdr:row>39</xdr:row>
      <xdr:rowOff>571500</xdr:rowOff>
    </xdr:to>
    <xdr:cxnSp macro="">
      <xdr:nvCxnSpPr>
        <xdr:cNvPr id="21" name="直線コネクタ 20"/>
        <xdr:cNvCxnSpPr/>
      </xdr:nvCxnSpPr>
      <xdr:spPr>
        <a:xfrm>
          <a:off x="5905500" y="20831175"/>
          <a:ext cx="157162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15212</xdr:colOff>
      <xdr:row>39</xdr:row>
      <xdr:rowOff>464911</xdr:rowOff>
    </xdr:from>
    <xdr:to>
      <xdr:col>5</xdr:col>
      <xdr:colOff>1097586</xdr:colOff>
      <xdr:row>39</xdr:row>
      <xdr:rowOff>716911</xdr:rowOff>
    </xdr:to>
    <xdr:sp macro="" textlink="">
      <xdr:nvSpPr>
        <xdr:cNvPr id="22" name="正方形/長方形 21"/>
        <xdr:cNvSpPr/>
      </xdr:nvSpPr>
      <xdr:spPr>
        <a:xfrm>
          <a:off x="4749279" y="20609575"/>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1248045</xdr:colOff>
      <xdr:row>88</xdr:row>
      <xdr:rowOff>682607</xdr:rowOff>
    </xdr:from>
    <xdr:to>
      <xdr:col>5</xdr:col>
      <xdr:colOff>2681427</xdr:colOff>
      <xdr:row>88</xdr:row>
      <xdr:rowOff>934607</xdr:rowOff>
    </xdr:to>
    <xdr:sp macro="" textlink="">
      <xdr:nvSpPr>
        <xdr:cNvPr id="31" name="正方形/長方形 30"/>
        <xdr:cNvSpPr/>
      </xdr:nvSpPr>
      <xdr:spPr>
        <a:xfrm>
          <a:off x="5997845" y="56575307"/>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1248043</xdr:colOff>
      <xdr:row>89</xdr:row>
      <xdr:rowOff>77859</xdr:rowOff>
    </xdr:from>
    <xdr:to>
      <xdr:col>5</xdr:col>
      <xdr:colOff>2681425</xdr:colOff>
      <xdr:row>89</xdr:row>
      <xdr:rowOff>329859</xdr:rowOff>
    </xdr:to>
    <xdr:sp macro="" textlink="">
      <xdr:nvSpPr>
        <xdr:cNvPr id="32" name="正方形/長方形 31"/>
        <xdr:cNvSpPr/>
      </xdr:nvSpPr>
      <xdr:spPr>
        <a:xfrm>
          <a:off x="5997843" y="5695163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1041670</xdr:colOff>
      <xdr:row>89</xdr:row>
      <xdr:rowOff>0</xdr:rowOff>
    </xdr:from>
    <xdr:to>
      <xdr:col>5</xdr:col>
      <xdr:colOff>2832420</xdr:colOff>
      <xdr:row>89</xdr:row>
      <xdr:rowOff>4519</xdr:rowOff>
    </xdr:to>
    <xdr:cxnSp macro="">
      <xdr:nvCxnSpPr>
        <xdr:cNvPr id="33" name="直線コネクタ 32"/>
        <xdr:cNvCxnSpPr/>
      </xdr:nvCxnSpPr>
      <xdr:spPr>
        <a:xfrm flipV="1">
          <a:off x="5797820" y="56873775"/>
          <a:ext cx="1784080"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88474</xdr:colOff>
      <xdr:row>88</xdr:row>
      <xdr:rowOff>862463</xdr:rowOff>
    </xdr:from>
    <xdr:to>
      <xdr:col>5</xdr:col>
      <xdr:colOff>994563</xdr:colOff>
      <xdr:row>89</xdr:row>
      <xdr:rowOff>129953</xdr:rowOff>
    </xdr:to>
    <xdr:sp macro="" textlink="">
      <xdr:nvSpPr>
        <xdr:cNvPr id="34" name="正方形/長方形 33"/>
        <xdr:cNvSpPr/>
      </xdr:nvSpPr>
      <xdr:spPr>
        <a:xfrm>
          <a:off x="4838274" y="56761513"/>
          <a:ext cx="90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1137183</xdr:colOff>
      <xdr:row>31</xdr:row>
      <xdr:rowOff>588089</xdr:rowOff>
    </xdr:from>
    <xdr:to>
      <xdr:col>5</xdr:col>
      <xdr:colOff>2571140</xdr:colOff>
      <xdr:row>32</xdr:row>
      <xdr:rowOff>168803</xdr:rowOff>
    </xdr:to>
    <xdr:sp macro="" textlink="">
      <xdr:nvSpPr>
        <xdr:cNvPr id="35" name="正方形/長方形 34"/>
        <xdr:cNvSpPr/>
      </xdr:nvSpPr>
      <xdr:spPr>
        <a:xfrm>
          <a:off x="5396219" y="14884660"/>
          <a:ext cx="132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1137448</xdr:colOff>
      <xdr:row>32</xdr:row>
      <xdr:rowOff>321118</xdr:rowOff>
    </xdr:from>
    <xdr:to>
      <xdr:col>5</xdr:col>
      <xdr:colOff>2570830</xdr:colOff>
      <xdr:row>32</xdr:row>
      <xdr:rowOff>573118</xdr:rowOff>
    </xdr:to>
    <xdr:sp macro="" textlink="">
      <xdr:nvSpPr>
        <xdr:cNvPr id="38" name="正方形/長方形 37"/>
        <xdr:cNvSpPr/>
      </xdr:nvSpPr>
      <xdr:spPr>
        <a:xfrm>
          <a:off x="5396484" y="15288975"/>
          <a:ext cx="1319471"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27768</xdr:colOff>
      <xdr:row>31</xdr:row>
      <xdr:rowOff>550895</xdr:rowOff>
    </xdr:from>
    <xdr:to>
      <xdr:col>5</xdr:col>
      <xdr:colOff>1104592</xdr:colOff>
      <xdr:row>33</xdr:row>
      <xdr:rowOff>0</xdr:rowOff>
    </xdr:to>
    <xdr:sp macro="" textlink="">
      <xdr:nvSpPr>
        <xdr:cNvPr id="40" name="正方形/長方形 39"/>
        <xdr:cNvSpPr/>
      </xdr:nvSpPr>
      <xdr:spPr>
        <a:xfrm>
          <a:off x="4382054" y="15518752"/>
          <a:ext cx="991059" cy="737248"/>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1040491</xdr:colOff>
      <xdr:row>32</xdr:row>
      <xdr:rowOff>245825</xdr:rowOff>
    </xdr:from>
    <xdr:to>
      <xdr:col>5</xdr:col>
      <xdr:colOff>2668079</xdr:colOff>
      <xdr:row>32</xdr:row>
      <xdr:rowOff>255350</xdr:rowOff>
    </xdr:to>
    <xdr:cxnSp macro="">
      <xdr:nvCxnSpPr>
        <xdr:cNvPr id="42" name="直線コネクタ 41"/>
        <xdr:cNvCxnSpPr/>
      </xdr:nvCxnSpPr>
      <xdr:spPr>
        <a:xfrm flipV="1">
          <a:off x="5309052" y="15213682"/>
          <a:ext cx="1494335"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0</xdr:rowOff>
    </xdr:from>
    <xdr:to>
      <xdr:col>4</xdr:col>
      <xdr:colOff>60579</xdr:colOff>
      <xdr:row>0</xdr:row>
      <xdr:rowOff>303030</xdr:rowOff>
    </xdr:to>
    <xdr:sp macro="" textlink="">
      <xdr:nvSpPr>
        <xdr:cNvPr id="36" name="正方形/長方形 35"/>
        <xdr:cNvSpPr/>
      </xdr:nvSpPr>
      <xdr:spPr>
        <a:xfrm>
          <a:off x="0" y="0"/>
          <a:ext cx="4486903"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7" name="正方形/長方形 36"/>
        <xdr:cNvSpPr/>
      </xdr:nvSpPr>
      <xdr:spPr>
        <a:xfrm>
          <a:off x="0" y="336177"/>
          <a:ext cx="10791265"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4" name="テキスト ボックス 3"/>
        <xdr:cNvSpPr txBox="1"/>
      </xdr:nvSpPr>
      <xdr:spPr>
        <a:xfrm>
          <a:off x="5926743" y="47915"/>
          <a:ext cx="1435076" cy="257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abSelected="1" view="pageBreakPreview" zoomScale="115" zoomScaleNormal="100" zoomScaleSheetLayoutView="115" workbookViewId="0">
      <selection activeCell="A19" sqref="A19"/>
    </sheetView>
  </sheetViews>
  <sheetFormatPr defaultRowHeight="13.5" x14ac:dyDescent="0.15"/>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676275</xdr:colOff>
                <xdr:row>0</xdr:row>
                <xdr:rowOff>38100</xdr:rowOff>
              </from>
              <to>
                <xdr:col>10</xdr:col>
                <xdr:colOff>171450</xdr:colOff>
                <xdr:row>57</xdr:row>
                <xdr:rowOff>28575</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16"/>
  <sheetViews>
    <sheetView view="pageBreakPreview" zoomScale="70" zoomScaleNormal="70" zoomScaleSheetLayoutView="70" zoomScalePageLayoutView="71" workbookViewId="0">
      <selection activeCell="R15" sqref="R15"/>
    </sheetView>
  </sheetViews>
  <sheetFormatPr defaultRowHeight="5.65" customHeight="1" x14ac:dyDescent="0.15"/>
  <cols>
    <col min="1" max="1" width="1.75" style="1" customWidth="1"/>
    <col min="2" max="2" width="3" style="185" customWidth="1"/>
    <col min="3" max="3" width="15.375" style="12" customWidth="1"/>
    <col min="4" max="4" width="37.875" style="1" customWidth="1"/>
    <col min="5" max="5" width="4.375" style="2" customWidth="1"/>
    <col min="6" max="6" width="45.25" style="3" customWidth="1"/>
    <col min="7" max="7" width="10.25" style="4" customWidth="1"/>
    <col min="8" max="8" width="4.875" style="5" customWidth="1"/>
    <col min="9" max="9" width="4.875" style="6" customWidth="1"/>
    <col min="10" max="10" width="12.25" style="7" customWidth="1"/>
    <col min="11" max="11" width="1.625" style="7" customWidth="1"/>
    <col min="12" max="12" width="2.625" style="8" customWidth="1"/>
    <col min="13" max="13" width="9.75" style="1" customWidth="1"/>
    <col min="14" max="16384" width="9" style="1"/>
  </cols>
  <sheetData>
    <row r="1" spans="2:14" ht="30" customHeight="1" x14ac:dyDescent="0.15"/>
    <row r="2" spans="2:14" ht="30" customHeight="1" x14ac:dyDescent="0.15"/>
    <row r="3" spans="2:14" ht="30" customHeight="1" x14ac:dyDescent="0.15"/>
    <row r="4" spans="2:14" ht="15" customHeight="1" x14ac:dyDescent="0.15">
      <c r="B4" s="565"/>
      <c r="C4" s="565"/>
    </row>
    <row r="5" spans="2:14" ht="41.25" customHeight="1" x14ac:dyDescent="0.15">
      <c r="B5" s="9" t="s">
        <v>50</v>
      </c>
      <c r="C5" s="10"/>
      <c r="F5" s="421" t="s">
        <v>293</v>
      </c>
      <c r="G5" s="575"/>
      <c r="H5" s="575"/>
      <c r="I5" s="575"/>
      <c r="J5" s="575"/>
      <c r="K5" s="424"/>
      <c r="L5" s="423"/>
    </row>
    <row r="6" spans="2:14" ht="28.5" customHeight="1" x14ac:dyDescent="0.15">
      <c r="B6" s="9"/>
      <c r="C6" s="10"/>
      <c r="F6" s="422" t="s">
        <v>177</v>
      </c>
      <c r="G6" s="576"/>
      <c r="H6" s="576"/>
      <c r="I6" s="576"/>
      <c r="J6" s="576"/>
      <c r="K6" s="424"/>
      <c r="L6" s="423"/>
    </row>
    <row r="7" spans="2:14" ht="28.5" customHeight="1" x14ac:dyDescent="0.15">
      <c r="B7" s="9"/>
      <c r="C7" s="10"/>
      <c r="F7" s="422" t="s">
        <v>178</v>
      </c>
      <c r="G7" s="576"/>
      <c r="H7" s="576"/>
      <c r="I7" s="576"/>
      <c r="J7" s="576"/>
      <c r="K7" s="424"/>
      <c r="L7" s="423"/>
    </row>
    <row r="8" spans="2:14" ht="42.75" customHeight="1" x14ac:dyDescent="0.15">
      <c r="B8" s="566" t="s">
        <v>160</v>
      </c>
      <c r="C8" s="566"/>
      <c r="D8" s="566"/>
      <c r="E8" s="566"/>
      <c r="F8" s="566"/>
      <c r="G8" s="566"/>
      <c r="H8" s="566"/>
      <c r="I8" s="566"/>
      <c r="J8" s="566"/>
      <c r="K8" s="211"/>
      <c r="L8" s="212"/>
      <c r="M8" s="213"/>
      <c r="N8" s="201"/>
    </row>
    <row r="9" spans="2:14" ht="22.5" customHeight="1" x14ac:dyDescent="0.15">
      <c r="B9" s="202" t="s">
        <v>0</v>
      </c>
    </row>
    <row r="10" spans="2:14" ht="20.25" customHeight="1" x14ac:dyDescent="0.15">
      <c r="B10" s="203" t="s">
        <v>91</v>
      </c>
      <c r="C10" s="204"/>
      <c r="D10" s="14"/>
      <c r="E10" s="3"/>
      <c r="F10" s="4"/>
      <c r="H10" s="6"/>
      <c r="I10" s="7"/>
      <c r="J10" s="1"/>
      <c r="K10" s="15"/>
    </row>
    <row r="11" spans="2:14" ht="20.25" customHeight="1" thickBot="1" x14ac:dyDescent="0.2">
      <c r="B11" s="203" t="s">
        <v>111</v>
      </c>
      <c r="C11" s="204"/>
      <c r="D11" s="14"/>
      <c r="E11" s="3"/>
      <c r="F11" s="4"/>
      <c r="H11" s="6"/>
      <c r="I11" s="7"/>
      <c r="J11" s="1"/>
      <c r="K11" s="15"/>
    </row>
    <row r="12" spans="2:14" s="21" customFormat="1" ht="37.5" customHeight="1" thickBot="1" x14ac:dyDescent="0.2">
      <c r="B12" s="567" t="s">
        <v>17</v>
      </c>
      <c r="C12" s="568"/>
      <c r="D12" s="16" t="s">
        <v>2</v>
      </c>
      <c r="E12" s="569" t="s">
        <v>6</v>
      </c>
      <c r="F12" s="569"/>
      <c r="G12" s="17" t="s">
        <v>144</v>
      </c>
      <c r="H12" s="570" t="s">
        <v>7</v>
      </c>
      <c r="I12" s="570"/>
      <c r="J12" s="19" t="s">
        <v>3</v>
      </c>
      <c r="K12" s="20"/>
      <c r="L12" s="8"/>
    </row>
    <row r="13" spans="2:14" s="21" customFormat="1" ht="24.75" customHeight="1" x14ac:dyDescent="0.15">
      <c r="B13" s="22" t="s">
        <v>55</v>
      </c>
      <c r="C13" s="23"/>
      <c r="D13" s="24"/>
      <c r="E13" s="25"/>
      <c r="F13" s="24"/>
      <c r="G13" s="26"/>
      <c r="H13" s="27"/>
      <c r="I13" s="28"/>
      <c r="J13" s="29"/>
      <c r="K13" s="30"/>
      <c r="L13" s="8"/>
    </row>
    <row r="14" spans="2:14" s="15" customFormat="1" ht="69.95" customHeight="1" x14ac:dyDescent="0.15">
      <c r="B14" s="484" t="s">
        <v>56</v>
      </c>
      <c r="C14" s="486" t="s">
        <v>68</v>
      </c>
      <c r="D14" s="473" t="s">
        <v>28</v>
      </c>
      <c r="E14" s="571" t="s">
        <v>18</v>
      </c>
      <c r="F14" s="572"/>
      <c r="G14" s="31">
        <v>2</v>
      </c>
      <c r="H14" s="220"/>
      <c r="I14" s="32" t="s">
        <v>8</v>
      </c>
      <c r="J14" s="33" t="s">
        <v>36</v>
      </c>
      <c r="K14" s="34"/>
      <c r="L14" s="8"/>
    </row>
    <row r="15" spans="2:14" s="15" customFormat="1" ht="69.95" customHeight="1" x14ac:dyDescent="0.15">
      <c r="B15" s="485"/>
      <c r="C15" s="487"/>
      <c r="D15" s="461"/>
      <c r="E15" s="573" t="s">
        <v>19</v>
      </c>
      <c r="F15" s="574"/>
      <c r="G15" s="35">
        <v>2</v>
      </c>
      <c r="H15" s="221"/>
      <c r="I15" s="36" t="s">
        <v>8</v>
      </c>
      <c r="J15" s="37" t="s">
        <v>36</v>
      </c>
      <c r="K15" s="34"/>
      <c r="L15" s="8"/>
    </row>
    <row r="16" spans="2:14" s="15" customFormat="1" ht="69.95" customHeight="1" x14ac:dyDescent="0.15">
      <c r="B16" s="501"/>
      <c r="C16" s="449"/>
      <c r="D16" s="516"/>
      <c r="E16" s="516" t="s">
        <v>20</v>
      </c>
      <c r="F16" s="449"/>
      <c r="G16" s="38">
        <v>2</v>
      </c>
      <c r="H16" s="222"/>
      <c r="I16" s="39" t="s">
        <v>8</v>
      </c>
      <c r="J16" s="40" t="s">
        <v>36</v>
      </c>
      <c r="K16" s="34"/>
      <c r="L16" s="8"/>
      <c r="M16" s="41"/>
    </row>
    <row r="17" spans="2:13" s="15" customFormat="1" ht="21" customHeight="1" thickBot="1" x14ac:dyDescent="0.2">
      <c r="B17" s="557" t="s">
        <v>44</v>
      </c>
      <c r="C17" s="558"/>
      <c r="D17" s="558"/>
      <c r="E17" s="558"/>
      <c r="F17" s="558"/>
      <c r="G17" s="558"/>
      <c r="H17" s="558"/>
      <c r="I17" s="558"/>
      <c r="J17" s="559"/>
      <c r="K17" s="42"/>
      <c r="L17" s="8"/>
    </row>
    <row r="18" spans="2:13" s="15" customFormat="1" ht="9" customHeight="1" thickBot="1" x14ac:dyDescent="0.2"/>
    <row r="19" spans="2:13" ht="24.75" customHeight="1" x14ac:dyDescent="0.15">
      <c r="B19" s="22" t="s">
        <v>119</v>
      </c>
      <c r="C19" s="23"/>
      <c r="D19" s="23"/>
      <c r="E19" s="25"/>
      <c r="F19" s="24"/>
      <c r="G19" s="26"/>
      <c r="H19" s="27"/>
      <c r="I19" s="28"/>
      <c r="J19" s="29"/>
      <c r="K19" s="30"/>
    </row>
    <row r="20" spans="2:13" ht="60" customHeight="1" x14ac:dyDescent="0.15">
      <c r="B20" s="560" t="s">
        <v>56</v>
      </c>
      <c r="C20" s="542" t="s">
        <v>86</v>
      </c>
      <c r="D20" s="43" t="s">
        <v>92</v>
      </c>
      <c r="E20" s="463"/>
      <c r="F20" s="452"/>
      <c r="G20" s="35">
        <v>2</v>
      </c>
      <c r="H20" s="221"/>
      <c r="I20" s="36" t="s">
        <v>8</v>
      </c>
      <c r="J20" s="37" t="s">
        <v>36</v>
      </c>
      <c r="K20" s="34"/>
    </row>
    <row r="21" spans="2:13" ht="37.5" customHeight="1" x14ac:dyDescent="0.15">
      <c r="B21" s="517"/>
      <c r="C21" s="462"/>
      <c r="D21" s="488" t="s">
        <v>87</v>
      </c>
      <c r="E21" s="45" t="s">
        <v>56</v>
      </c>
      <c r="F21" s="46" t="s">
        <v>42</v>
      </c>
      <c r="G21" s="562">
        <v>2</v>
      </c>
      <c r="H21" s="553"/>
      <c r="I21" s="494" t="s">
        <v>8</v>
      </c>
      <c r="J21" s="540" t="s">
        <v>136</v>
      </c>
      <c r="K21" s="34"/>
      <c r="L21" s="481"/>
      <c r="M21" s="12"/>
    </row>
    <row r="22" spans="2:13" ht="44.25" customHeight="1" x14ac:dyDescent="0.15">
      <c r="B22" s="517"/>
      <c r="C22" s="462"/>
      <c r="D22" s="489"/>
      <c r="E22" s="45" t="s">
        <v>57</v>
      </c>
      <c r="F22" s="46" t="s">
        <v>58</v>
      </c>
      <c r="G22" s="563"/>
      <c r="H22" s="520"/>
      <c r="I22" s="495"/>
      <c r="J22" s="564"/>
      <c r="K22" s="34"/>
      <c r="L22" s="482"/>
    </row>
    <row r="23" spans="2:13" ht="37.5" customHeight="1" x14ac:dyDescent="0.15">
      <c r="B23" s="517"/>
      <c r="C23" s="462"/>
      <c r="D23" s="489"/>
      <c r="E23" s="45" t="s">
        <v>59</v>
      </c>
      <c r="F23" s="46" t="s">
        <v>37</v>
      </c>
      <c r="G23" s="563"/>
      <c r="H23" s="520"/>
      <c r="I23" s="495"/>
      <c r="J23" s="564"/>
      <c r="K23" s="34"/>
      <c r="L23" s="482"/>
    </row>
    <row r="24" spans="2:13" ht="44.25" customHeight="1" x14ac:dyDescent="0.15">
      <c r="B24" s="517"/>
      <c r="C24" s="462"/>
      <c r="D24" s="489"/>
      <c r="E24" s="45" t="s">
        <v>60</v>
      </c>
      <c r="F24" s="51" t="s">
        <v>61</v>
      </c>
      <c r="G24" s="563"/>
      <c r="H24" s="520"/>
      <c r="I24" s="495"/>
      <c r="J24" s="564"/>
      <c r="K24" s="34"/>
      <c r="L24" s="482"/>
    </row>
    <row r="25" spans="2:13" ht="71.25" customHeight="1" x14ac:dyDescent="0.15">
      <c r="B25" s="561"/>
      <c r="C25" s="524"/>
      <c r="D25" s="52" t="s">
        <v>135</v>
      </c>
      <c r="E25" s="53" t="s">
        <v>51</v>
      </c>
      <c r="F25" s="205"/>
      <c r="G25" s="54">
        <v>1</v>
      </c>
      <c r="H25" s="554"/>
      <c r="I25" s="556"/>
      <c r="J25" s="541"/>
      <c r="K25" s="56"/>
      <c r="L25" s="482"/>
    </row>
    <row r="26" spans="2:13" ht="75" customHeight="1" x14ac:dyDescent="0.15">
      <c r="B26" s="528" t="s">
        <v>57</v>
      </c>
      <c r="C26" s="531" t="s">
        <v>62</v>
      </c>
      <c r="D26" s="43" t="s">
        <v>94</v>
      </c>
      <c r="E26" s="533"/>
      <c r="F26" s="534"/>
      <c r="G26" s="57">
        <v>2</v>
      </c>
      <c r="H26" s="223"/>
      <c r="I26" s="58" t="s">
        <v>8</v>
      </c>
      <c r="J26" s="59" t="s">
        <v>36</v>
      </c>
      <c r="K26" s="34"/>
    </row>
    <row r="27" spans="2:13" ht="113.1" customHeight="1" x14ac:dyDescent="0.15">
      <c r="B27" s="529"/>
      <c r="C27" s="498"/>
      <c r="D27" s="60" t="s">
        <v>63</v>
      </c>
      <c r="E27" s="535" t="s">
        <v>146</v>
      </c>
      <c r="F27" s="531"/>
      <c r="G27" s="61">
        <v>2</v>
      </c>
      <c r="H27" s="536"/>
      <c r="I27" s="538" t="s">
        <v>8</v>
      </c>
      <c r="J27" s="540" t="s">
        <v>136</v>
      </c>
      <c r="K27" s="34"/>
      <c r="L27" s="481"/>
      <c r="M27" s="12"/>
    </row>
    <row r="28" spans="2:13" ht="72.75" customHeight="1" x14ac:dyDescent="0.15">
      <c r="B28" s="530"/>
      <c r="C28" s="532"/>
      <c r="D28" s="52" t="s">
        <v>135</v>
      </c>
      <c r="E28" s="53" t="s">
        <v>51</v>
      </c>
      <c r="F28" s="205"/>
      <c r="G28" s="62">
        <v>1</v>
      </c>
      <c r="H28" s="537"/>
      <c r="I28" s="539"/>
      <c r="J28" s="541"/>
      <c r="K28" s="56"/>
      <c r="L28" s="482"/>
    </row>
    <row r="29" spans="2:13" ht="6.75" customHeight="1" x14ac:dyDescent="0.15">
      <c r="B29" s="1"/>
      <c r="C29" s="1"/>
      <c r="E29" s="1"/>
      <c r="F29" s="1"/>
      <c r="G29" s="1"/>
      <c r="H29" s="1"/>
      <c r="I29" s="1"/>
      <c r="J29" s="1"/>
      <c r="K29" s="1"/>
      <c r="L29" s="1"/>
    </row>
    <row r="30" spans="2:13" ht="60" customHeight="1" x14ac:dyDescent="0.15">
      <c r="B30" s="528" t="s">
        <v>59</v>
      </c>
      <c r="C30" s="531" t="s">
        <v>27</v>
      </c>
      <c r="D30" s="43" t="s">
        <v>95</v>
      </c>
      <c r="E30" s="546" t="s">
        <v>131</v>
      </c>
      <c r="F30" s="547"/>
      <c r="G30" s="63">
        <v>2</v>
      </c>
      <c r="H30" s="223"/>
      <c r="I30" s="64" t="s">
        <v>8</v>
      </c>
      <c r="J30" s="65" t="s">
        <v>36</v>
      </c>
      <c r="K30" s="56"/>
      <c r="L30" s="50"/>
    </row>
    <row r="31" spans="2:13" ht="53.25" customHeight="1" x14ac:dyDescent="0.15">
      <c r="B31" s="555"/>
      <c r="C31" s="545"/>
      <c r="D31" s="195" t="s">
        <v>155</v>
      </c>
      <c r="E31" s="461" t="s">
        <v>37</v>
      </c>
      <c r="F31" s="487"/>
      <c r="G31" s="66">
        <v>3</v>
      </c>
      <c r="H31" s="438"/>
      <c r="I31" s="441" t="s">
        <v>8</v>
      </c>
      <c r="J31" s="444" t="s">
        <v>130</v>
      </c>
      <c r="K31" s="56"/>
    </row>
    <row r="32" spans="2:13" ht="53.25" customHeight="1" x14ac:dyDescent="0.15">
      <c r="B32" s="555"/>
      <c r="C32" s="545"/>
      <c r="D32" s="196" t="s">
        <v>134</v>
      </c>
      <c r="E32" s="447" t="s">
        <v>52</v>
      </c>
      <c r="F32" s="11"/>
      <c r="G32" s="68">
        <v>2</v>
      </c>
      <c r="H32" s="548"/>
      <c r="I32" s="549"/>
      <c r="J32" s="550"/>
      <c r="K32" s="56"/>
    </row>
    <row r="33" spans="2:17" ht="51" customHeight="1" x14ac:dyDescent="0.15">
      <c r="B33" s="555"/>
      <c r="C33" s="545"/>
      <c r="D33" s="67" t="s">
        <v>156</v>
      </c>
      <c r="E33" s="447"/>
      <c r="F33" s="197"/>
      <c r="G33" s="68">
        <v>2</v>
      </c>
      <c r="H33" s="439"/>
      <c r="I33" s="442"/>
      <c r="J33" s="445"/>
      <c r="K33" s="56"/>
    </row>
    <row r="34" spans="2:17" ht="51" customHeight="1" x14ac:dyDescent="0.15">
      <c r="B34" s="555"/>
      <c r="C34" s="545"/>
      <c r="D34" s="198" t="s">
        <v>157</v>
      </c>
      <c r="E34" s="448"/>
      <c r="F34" s="197"/>
      <c r="G34" s="68">
        <v>1</v>
      </c>
      <c r="H34" s="439"/>
      <c r="I34" s="442"/>
      <c r="J34" s="445"/>
      <c r="K34" s="56"/>
    </row>
    <row r="35" spans="2:17" ht="81.75" customHeight="1" x14ac:dyDescent="0.15">
      <c r="B35" s="137" t="s">
        <v>60</v>
      </c>
      <c r="C35" s="69" t="s">
        <v>30</v>
      </c>
      <c r="D35" s="43" t="s">
        <v>79</v>
      </c>
      <c r="E35" s="463" t="s">
        <v>47</v>
      </c>
      <c r="F35" s="452"/>
      <c r="G35" s="70">
        <v>1</v>
      </c>
      <c r="H35" s="224"/>
      <c r="I35" s="71" t="s">
        <v>8</v>
      </c>
      <c r="J35" s="59" t="s">
        <v>132</v>
      </c>
      <c r="K35" s="56"/>
      <c r="M35" s="72"/>
      <c r="N35" s="73"/>
      <c r="O35" s="73"/>
      <c r="P35" s="73"/>
      <c r="Q35" s="73"/>
    </row>
    <row r="36" spans="2:17" ht="75" customHeight="1" x14ac:dyDescent="0.15">
      <c r="B36" s="190" t="s">
        <v>64</v>
      </c>
      <c r="C36" s="74" t="s">
        <v>65</v>
      </c>
      <c r="D36" s="75" t="s">
        <v>75</v>
      </c>
      <c r="E36" s="516" t="s">
        <v>66</v>
      </c>
      <c r="F36" s="524"/>
      <c r="G36" s="70">
        <v>2</v>
      </c>
      <c r="H36" s="223"/>
      <c r="I36" s="64" t="s">
        <v>8</v>
      </c>
      <c r="J36" s="65" t="s">
        <v>85</v>
      </c>
      <c r="K36" s="56"/>
      <c r="M36" s="72"/>
      <c r="N36" s="73"/>
      <c r="O36" s="73"/>
      <c r="P36" s="73"/>
      <c r="Q36" s="73"/>
    </row>
    <row r="37" spans="2:17" ht="84.6" customHeight="1" thickBot="1" x14ac:dyDescent="0.2">
      <c r="B37" s="191" t="s">
        <v>128</v>
      </c>
      <c r="C37" s="76" t="s">
        <v>112</v>
      </c>
      <c r="D37" s="77" t="s">
        <v>113</v>
      </c>
      <c r="E37" s="525"/>
      <c r="F37" s="526"/>
      <c r="G37" s="78">
        <v>2</v>
      </c>
      <c r="H37" s="225"/>
      <c r="I37" s="79" t="s">
        <v>8</v>
      </c>
      <c r="J37" s="80" t="s">
        <v>85</v>
      </c>
      <c r="K37" s="56"/>
      <c r="M37" s="72"/>
      <c r="N37" s="73"/>
      <c r="O37" s="73"/>
      <c r="P37" s="73"/>
      <c r="Q37" s="73"/>
    </row>
    <row r="38" spans="2:17" ht="24.75" customHeight="1" x14ac:dyDescent="0.15">
      <c r="B38" s="22" t="s">
        <v>13</v>
      </c>
      <c r="C38" s="23"/>
      <c r="D38" s="24"/>
      <c r="E38" s="25"/>
      <c r="F38" s="81"/>
      <c r="G38" s="82"/>
      <c r="H38" s="83"/>
      <c r="I38" s="84"/>
      <c r="J38" s="85"/>
      <c r="K38" s="86"/>
    </row>
    <row r="39" spans="2:17" ht="94.5" customHeight="1" x14ac:dyDescent="0.15">
      <c r="B39" s="484" t="s">
        <v>56</v>
      </c>
      <c r="C39" s="542" t="s">
        <v>173</v>
      </c>
      <c r="D39" s="543" t="s">
        <v>172</v>
      </c>
      <c r="E39" s="87" t="s">
        <v>53</v>
      </c>
      <c r="F39" s="199" t="s">
        <v>69</v>
      </c>
      <c r="G39" s="551">
        <v>3</v>
      </c>
      <c r="H39" s="553"/>
      <c r="I39" s="494" t="s">
        <v>8</v>
      </c>
      <c r="J39" s="540" t="s">
        <v>89</v>
      </c>
      <c r="K39" s="34"/>
      <c r="L39" s="481"/>
    </row>
    <row r="40" spans="2:17" ht="95.25" customHeight="1" x14ac:dyDescent="0.15">
      <c r="B40" s="501"/>
      <c r="C40" s="524"/>
      <c r="D40" s="544"/>
      <c r="E40" s="87" t="s">
        <v>54</v>
      </c>
      <c r="F40" s="200"/>
      <c r="G40" s="552"/>
      <c r="H40" s="554"/>
      <c r="I40" s="556"/>
      <c r="J40" s="541"/>
      <c r="K40" s="34"/>
      <c r="L40" s="482"/>
    </row>
    <row r="41" spans="2:17" ht="60.75" customHeight="1" x14ac:dyDescent="0.15">
      <c r="B41" s="137" t="s">
        <v>57</v>
      </c>
      <c r="C41" s="69" t="s">
        <v>21</v>
      </c>
      <c r="D41" s="89" t="s">
        <v>175</v>
      </c>
      <c r="E41" s="452"/>
      <c r="F41" s="452"/>
      <c r="G41" s="63">
        <v>2</v>
      </c>
      <c r="H41" s="224"/>
      <c r="I41" s="90" t="s">
        <v>8</v>
      </c>
      <c r="J41" s="59" t="s">
        <v>36</v>
      </c>
      <c r="K41" s="34"/>
    </row>
    <row r="42" spans="2:17" ht="60" customHeight="1" thickBot="1" x14ac:dyDescent="0.2">
      <c r="B42" s="191" t="s">
        <v>59</v>
      </c>
      <c r="C42" s="91" t="s">
        <v>33</v>
      </c>
      <c r="D42" s="92" t="s">
        <v>34</v>
      </c>
      <c r="E42" s="527" t="s">
        <v>154</v>
      </c>
      <c r="F42" s="527"/>
      <c r="G42" s="93">
        <v>2</v>
      </c>
      <c r="H42" s="225"/>
      <c r="I42" s="94" t="s">
        <v>8</v>
      </c>
      <c r="J42" s="80" t="s">
        <v>85</v>
      </c>
      <c r="K42" s="56"/>
      <c r="M42" s="72"/>
      <c r="N42" s="73"/>
      <c r="O42" s="73"/>
      <c r="P42" s="73"/>
      <c r="Q42" s="73"/>
    </row>
    <row r="43" spans="2:17" ht="24.75" customHeight="1" thickBot="1" x14ac:dyDescent="0.2">
      <c r="B43" s="95"/>
      <c r="C43" s="96"/>
      <c r="D43" s="97"/>
      <c r="E43" s="453" t="s">
        <v>12</v>
      </c>
      <c r="F43" s="453"/>
      <c r="G43" s="217">
        <f>SUM(G14,G15,G16,G20,G21,G26,G27,G30,G31,G35,G36,G37,G39,,G41,G42)</f>
        <v>31</v>
      </c>
      <c r="H43" s="226">
        <f>SUM(H14:H16,H20:H28,H30:H37,H39:H42)</f>
        <v>0</v>
      </c>
      <c r="I43" s="98" t="s">
        <v>8</v>
      </c>
      <c r="J43" s="99"/>
      <c r="K43" s="34"/>
    </row>
    <row r="44" spans="2:17" ht="10.5" customHeight="1" x14ac:dyDescent="0.15">
      <c r="B44" s="100"/>
      <c r="C44" s="15"/>
      <c r="D44" s="15"/>
      <c r="E44" s="100"/>
      <c r="F44" s="101"/>
      <c r="G44" s="102"/>
      <c r="J44" s="86"/>
      <c r="K44" s="86"/>
    </row>
    <row r="45" spans="2:17" ht="22.5" customHeight="1" x14ac:dyDescent="0.15">
      <c r="B45" s="187" t="s">
        <v>1</v>
      </c>
      <c r="C45" s="1"/>
      <c r="J45" s="86"/>
      <c r="K45" s="86"/>
    </row>
    <row r="46" spans="2:17" ht="18" thickBot="1" x14ac:dyDescent="0.2">
      <c r="B46" s="206" t="s">
        <v>10</v>
      </c>
      <c r="C46" s="13"/>
      <c r="D46" s="14"/>
      <c r="E46" s="3"/>
      <c r="F46" s="4"/>
      <c r="G46" s="7"/>
      <c r="H46" s="6"/>
      <c r="I46" s="86"/>
      <c r="J46" s="1"/>
      <c r="K46" s="15"/>
    </row>
    <row r="47" spans="2:17" s="21" customFormat="1" ht="27" customHeight="1" thickBot="1" x14ac:dyDescent="0.2">
      <c r="B47" s="475" t="s">
        <v>17</v>
      </c>
      <c r="C47" s="476"/>
      <c r="D47" s="16" t="s">
        <v>2</v>
      </c>
      <c r="E47" s="477" t="s">
        <v>149</v>
      </c>
      <c r="F47" s="478"/>
      <c r="G47" s="106" t="s">
        <v>144</v>
      </c>
      <c r="H47" s="450" t="s">
        <v>7</v>
      </c>
      <c r="I47" s="451"/>
      <c r="J47" s="109" t="s">
        <v>3</v>
      </c>
      <c r="K47" s="110"/>
      <c r="L47" s="8"/>
    </row>
    <row r="48" spans="2:17" ht="21.75" customHeight="1" x14ac:dyDescent="0.15">
      <c r="B48" s="22" t="s">
        <v>114</v>
      </c>
      <c r="C48" s="23"/>
      <c r="D48" s="24"/>
      <c r="E48" s="25"/>
      <c r="F48" s="81"/>
      <c r="G48" s="82"/>
      <c r="H48" s="83"/>
      <c r="I48" s="84"/>
      <c r="J48" s="85"/>
      <c r="K48" s="86"/>
    </row>
    <row r="49" spans="2:12" ht="68.25" customHeight="1" x14ac:dyDescent="0.15">
      <c r="B49" s="484" t="s">
        <v>56</v>
      </c>
      <c r="C49" s="513" t="s">
        <v>108</v>
      </c>
      <c r="D49" s="111" t="s">
        <v>109</v>
      </c>
      <c r="E49" s="112"/>
      <c r="F49" s="113"/>
      <c r="G49" s="70">
        <v>2</v>
      </c>
      <c r="H49" s="224"/>
      <c r="I49" s="90" t="s">
        <v>8</v>
      </c>
      <c r="J49" s="59" t="s">
        <v>85</v>
      </c>
      <c r="K49" s="34"/>
    </row>
    <row r="50" spans="2:12" ht="69.95" customHeight="1" x14ac:dyDescent="0.15">
      <c r="B50" s="466"/>
      <c r="C50" s="514"/>
      <c r="D50" s="114" t="s">
        <v>110</v>
      </c>
      <c r="E50" s="115"/>
      <c r="F50" s="113"/>
      <c r="G50" s="70">
        <v>3</v>
      </c>
      <c r="H50" s="227"/>
      <c r="I50" s="90" t="s">
        <v>8</v>
      </c>
      <c r="J50" s="59" t="s">
        <v>105</v>
      </c>
      <c r="K50" s="34"/>
    </row>
    <row r="51" spans="2:12" ht="56.25" customHeight="1" x14ac:dyDescent="0.15">
      <c r="B51" s="467"/>
      <c r="C51" s="515"/>
      <c r="D51" s="116" t="s">
        <v>174</v>
      </c>
      <c r="E51" s="516" t="s">
        <v>107</v>
      </c>
      <c r="F51" s="449"/>
      <c r="G51" s="88">
        <v>2</v>
      </c>
      <c r="H51" s="222"/>
      <c r="I51" s="39" t="s">
        <v>8</v>
      </c>
      <c r="J51" s="40" t="s">
        <v>85</v>
      </c>
      <c r="K51" s="34"/>
    </row>
    <row r="52" spans="2:12" ht="95.25" customHeight="1" x14ac:dyDescent="0.15">
      <c r="B52" s="517" t="s">
        <v>57</v>
      </c>
      <c r="C52" s="518" t="s">
        <v>101</v>
      </c>
      <c r="D52" s="117" t="s">
        <v>5</v>
      </c>
      <c r="E52" s="207" t="s">
        <v>70</v>
      </c>
      <c r="F52" s="208"/>
      <c r="G52" s="48">
        <v>3</v>
      </c>
      <c r="H52" s="520"/>
      <c r="I52" s="495" t="s">
        <v>8</v>
      </c>
      <c r="J52" s="496" t="s">
        <v>106</v>
      </c>
      <c r="K52" s="34"/>
      <c r="L52" s="481"/>
    </row>
    <row r="53" spans="2:12" ht="59.25" customHeight="1" x14ac:dyDescent="0.15">
      <c r="B53" s="466"/>
      <c r="C53" s="469"/>
      <c r="D53" s="507" t="s">
        <v>4</v>
      </c>
      <c r="E53" s="119" t="s">
        <v>71</v>
      </c>
      <c r="F53" s="209" t="s">
        <v>161</v>
      </c>
      <c r="G53" s="509">
        <v>2</v>
      </c>
      <c r="H53" s="520"/>
      <c r="I53" s="495"/>
      <c r="J53" s="496"/>
      <c r="K53" s="34"/>
      <c r="L53" s="482"/>
    </row>
    <row r="54" spans="2:12" ht="63" customHeight="1" thickBot="1" x14ac:dyDescent="0.2">
      <c r="B54" s="435"/>
      <c r="C54" s="519"/>
      <c r="D54" s="508"/>
      <c r="E54" s="120" t="s">
        <v>72</v>
      </c>
      <c r="F54" s="121" t="s">
        <v>49</v>
      </c>
      <c r="G54" s="510"/>
      <c r="H54" s="521"/>
      <c r="I54" s="522"/>
      <c r="J54" s="523"/>
      <c r="K54" s="34"/>
      <c r="L54" s="482"/>
    </row>
    <row r="55" spans="2:12" ht="21.75" customHeight="1" x14ac:dyDescent="0.15">
      <c r="B55" s="22" t="s">
        <v>162</v>
      </c>
      <c r="C55" s="23"/>
      <c r="D55" s="126"/>
      <c r="E55" s="127"/>
      <c r="F55" s="126"/>
      <c r="G55" s="124"/>
      <c r="H55" s="125"/>
      <c r="I55" s="124"/>
      <c r="J55" s="85"/>
      <c r="K55" s="86"/>
    </row>
    <row r="56" spans="2:12" ht="204.6" customHeight="1" x14ac:dyDescent="0.15">
      <c r="B56" s="190" t="s">
        <v>56</v>
      </c>
      <c r="C56" s="74" t="s">
        <v>45</v>
      </c>
      <c r="D56" s="128" t="s">
        <v>115</v>
      </c>
      <c r="E56" s="449" t="s">
        <v>88</v>
      </c>
      <c r="F56" s="449"/>
      <c r="G56" s="88">
        <v>2</v>
      </c>
      <c r="H56" s="222"/>
      <c r="I56" s="55" t="s">
        <v>8</v>
      </c>
      <c r="J56" s="129" t="s">
        <v>36</v>
      </c>
      <c r="K56" s="34"/>
    </row>
    <row r="57" spans="2:12" ht="99.6" customHeight="1" x14ac:dyDescent="0.15">
      <c r="B57" s="137" t="s">
        <v>57</v>
      </c>
      <c r="C57" s="69" t="s">
        <v>139</v>
      </c>
      <c r="D57" s="130" t="s">
        <v>140</v>
      </c>
      <c r="E57" s="452"/>
      <c r="F57" s="452"/>
      <c r="G57" s="70">
        <v>2</v>
      </c>
      <c r="H57" s="224"/>
      <c r="I57" s="71" t="s">
        <v>8</v>
      </c>
      <c r="J57" s="131" t="s">
        <v>36</v>
      </c>
      <c r="K57" s="132"/>
    </row>
    <row r="58" spans="2:12" ht="75" customHeight="1" x14ac:dyDescent="0.15">
      <c r="B58" s="137" t="s">
        <v>59</v>
      </c>
      <c r="C58" s="69" t="s">
        <v>73</v>
      </c>
      <c r="D58" s="130" t="s">
        <v>97</v>
      </c>
      <c r="E58" s="452"/>
      <c r="F58" s="452"/>
      <c r="G58" s="70">
        <v>3</v>
      </c>
      <c r="H58" s="224"/>
      <c r="I58" s="71" t="s">
        <v>8</v>
      </c>
      <c r="J58" s="131" t="s">
        <v>89</v>
      </c>
      <c r="K58" s="34"/>
    </row>
    <row r="59" spans="2:12" ht="91.5" customHeight="1" x14ac:dyDescent="0.15">
      <c r="B59" s="137" t="s">
        <v>60</v>
      </c>
      <c r="C59" s="133" t="s">
        <v>76</v>
      </c>
      <c r="D59" s="130" t="s">
        <v>98</v>
      </c>
      <c r="E59" s="463"/>
      <c r="F59" s="464"/>
      <c r="G59" s="70">
        <v>3</v>
      </c>
      <c r="H59" s="227"/>
      <c r="I59" s="71" t="s">
        <v>8</v>
      </c>
      <c r="J59" s="131" t="s">
        <v>89</v>
      </c>
      <c r="K59" s="34"/>
    </row>
    <row r="60" spans="2:12" ht="69.95" customHeight="1" thickBot="1" x14ac:dyDescent="0.2">
      <c r="B60" s="192" t="s">
        <v>64</v>
      </c>
      <c r="C60" s="135" t="s">
        <v>77</v>
      </c>
      <c r="D60" s="136" t="s">
        <v>78</v>
      </c>
      <c r="E60" s="511"/>
      <c r="F60" s="512"/>
      <c r="G60" s="218">
        <v>3</v>
      </c>
      <c r="H60" s="228"/>
      <c r="I60" s="122" t="s">
        <v>8</v>
      </c>
      <c r="J60" s="123" t="s">
        <v>89</v>
      </c>
      <c r="K60" s="34"/>
    </row>
    <row r="61" spans="2:12" ht="21.75" customHeight="1" x14ac:dyDescent="0.15">
      <c r="B61" s="22" t="s">
        <v>163</v>
      </c>
      <c r="C61" s="214"/>
      <c r="D61" s="215"/>
      <c r="E61" s="216"/>
      <c r="F61" s="24"/>
      <c r="G61" s="124"/>
      <c r="H61" s="125"/>
      <c r="I61" s="124"/>
      <c r="J61" s="85"/>
      <c r="K61" s="86"/>
    </row>
    <row r="62" spans="2:12" ht="56.1" customHeight="1" thickBot="1" x14ac:dyDescent="0.2">
      <c r="B62" s="141" t="s">
        <v>56</v>
      </c>
      <c r="C62" s="46" t="s">
        <v>102</v>
      </c>
      <c r="D62" s="219" t="s">
        <v>164</v>
      </c>
      <c r="E62" s="487" t="s">
        <v>11</v>
      </c>
      <c r="F62" s="487"/>
      <c r="G62" s="48">
        <v>3</v>
      </c>
      <c r="H62" s="229"/>
      <c r="I62" s="49" t="s">
        <v>8</v>
      </c>
      <c r="J62" s="118" t="s">
        <v>89</v>
      </c>
      <c r="K62" s="34"/>
    </row>
    <row r="63" spans="2:12" ht="21.75" customHeight="1" x14ac:dyDescent="0.15">
      <c r="B63" s="22" t="s">
        <v>31</v>
      </c>
      <c r="C63" s="23"/>
      <c r="D63" s="126"/>
      <c r="E63" s="127"/>
      <c r="F63" s="126"/>
      <c r="G63" s="124"/>
      <c r="H63" s="125"/>
      <c r="I63" s="124"/>
      <c r="J63" s="85"/>
      <c r="K63" s="86"/>
    </row>
    <row r="64" spans="2:12" ht="48" customHeight="1" x14ac:dyDescent="0.15">
      <c r="B64" s="137" t="s">
        <v>56</v>
      </c>
      <c r="C64" s="44" t="s">
        <v>82</v>
      </c>
      <c r="D64" s="138" t="s">
        <v>145</v>
      </c>
      <c r="E64" s="139" t="s">
        <v>81</v>
      </c>
      <c r="F64" s="140" t="s">
        <v>84</v>
      </c>
      <c r="G64" s="70">
        <v>2</v>
      </c>
      <c r="H64" s="224"/>
      <c r="I64" s="71" t="s">
        <v>8</v>
      </c>
      <c r="J64" s="131" t="s">
        <v>36</v>
      </c>
      <c r="K64" s="34"/>
    </row>
    <row r="65" spans="2:12" ht="101.25" customHeight="1" thickBot="1" x14ac:dyDescent="0.2">
      <c r="B65" s="141" t="s">
        <v>57</v>
      </c>
      <c r="C65" s="11" t="s">
        <v>83</v>
      </c>
      <c r="D65" s="47" t="s">
        <v>96</v>
      </c>
      <c r="E65" s="499" t="s">
        <v>158</v>
      </c>
      <c r="F65" s="500"/>
      <c r="G65" s="48">
        <v>3</v>
      </c>
      <c r="H65" s="229"/>
      <c r="I65" s="71" t="s">
        <v>8</v>
      </c>
      <c r="J65" s="118" t="s">
        <v>105</v>
      </c>
      <c r="K65" s="34"/>
    </row>
    <row r="66" spans="2:12" ht="21" customHeight="1" thickBot="1" x14ac:dyDescent="0.2">
      <c r="B66" s="142"/>
      <c r="C66" s="143"/>
      <c r="D66" s="144"/>
      <c r="E66" s="145"/>
      <c r="F66" s="105" t="s">
        <v>12</v>
      </c>
      <c r="G66" s="146">
        <f>G49+G50+G51+G52+G62+G56+G57+G58+G59+G60+G64+G65</f>
        <v>31</v>
      </c>
      <c r="H66" s="230">
        <f>SUM(H49:H54,H56:H60,H62,H64:H65)</f>
        <v>0</v>
      </c>
      <c r="I66" s="108" t="s">
        <v>8</v>
      </c>
      <c r="J66" s="147"/>
      <c r="K66" s="34"/>
    </row>
    <row r="67" spans="2:12" ht="42" customHeight="1" x14ac:dyDescent="0.15">
      <c r="B67" s="187" t="s">
        <v>122</v>
      </c>
      <c r="C67" s="186"/>
      <c r="G67" s="148"/>
      <c r="H67" s="149"/>
      <c r="I67" s="150"/>
      <c r="J67" s="86"/>
      <c r="K67" s="86"/>
    </row>
    <row r="68" spans="2:12" ht="18" thickBot="1" x14ac:dyDescent="0.2">
      <c r="B68" s="104" t="s">
        <v>67</v>
      </c>
      <c r="C68" s="13"/>
      <c r="D68" s="14"/>
      <c r="E68" s="151"/>
      <c r="F68" s="152"/>
      <c r="G68" s="150"/>
      <c r="H68" s="150"/>
      <c r="I68" s="153"/>
      <c r="J68" s="13"/>
      <c r="K68" s="154"/>
    </row>
    <row r="69" spans="2:12" s="21" customFormat="1" ht="37.5" customHeight="1" thickBot="1" x14ac:dyDescent="0.2">
      <c r="B69" s="475" t="s">
        <v>17</v>
      </c>
      <c r="C69" s="476"/>
      <c r="D69" s="16" t="s">
        <v>2</v>
      </c>
      <c r="E69" s="477" t="s">
        <v>149</v>
      </c>
      <c r="F69" s="478"/>
      <c r="G69" s="107" t="s">
        <v>144</v>
      </c>
      <c r="H69" s="450" t="s">
        <v>7</v>
      </c>
      <c r="I69" s="451"/>
      <c r="J69" s="109" t="s">
        <v>3</v>
      </c>
      <c r="K69" s="110"/>
      <c r="L69" s="8"/>
    </row>
    <row r="70" spans="2:12" s="156" customFormat="1" ht="24.75" customHeight="1" x14ac:dyDescent="0.15">
      <c r="B70" s="22" t="s">
        <v>120</v>
      </c>
      <c r="C70" s="23"/>
      <c r="D70" s="126"/>
      <c r="E70" s="127"/>
      <c r="F70" s="126"/>
      <c r="G70" s="124"/>
      <c r="H70" s="155"/>
      <c r="I70" s="124"/>
      <c r="J70" s="85"/>
      <c r="K70" s="86"/>
      <c r="L70" s="8"/>
    </row>
    <row r="71" spans="2:12" ht="38.25" customHeight="1" x14ac:dyDescent="0.15">
      <c r="B71" s="484" t="s">
        <v>56</v>
      </c>
      <c r="C71" s="486" t="s">
        <v>38</v>
      </c>
      <c r="D71" s="488" t="s">
        <v>39</v>
      </c>
      <c r="E71" s="490" t="s">
        <v>80</v>
      </c>
      <c r="F71" s="503"/>
      <c r="G71" s="157">
        <v>3</v>
      </c>
      <c r="H71" s="492"/>
      <c r="I71" s="505" t="s">
        <v>8</v>
      </c>
      <c r="J71" s="479" t="s">
        <v>118</v>
      </c>
      <c r="K71" s="34"/>
      <c r="L71" s="481"/>
    </row>
    <row r="72" spans="2:12" ht="38.25" customHeight="1" x14ac:dyDescent="0.15">
      <c r="B72" s="501"/>
      <c r="C72" s="449"/>
      <c r="D72" s="502"/>
      <c r="E72" s="483" t="s">
        <v>126</v>
      </c>
      <c r="F72" s="483"/>
      <c r="G72" s="158">
        <v>1</v>
      </c>
      <c r="H72" s="504"/>
      <c r="I72" s="506"/>
      <c r="J72" s="480"/>
      <c r="K72" s="34"/>
      <c r="L72" s="482"/>
    </row>
    <row r="73" spans="2:12" ht="39.75" customHeight="1" x14ac:dyDescent="0.15">
      <c r="B73" s="484" t="s">
        <v>57</v>
      </c>
      <c r="C73" s="486" t="s">
        <v>40</v>
      </c>
      <c r="D73" s="488" t="s">
        <v>41</v>
      </c>
      <c r="E73" s="490" t="s">
        <v>80</v>
      </c>
      <c r="F73" s="491"/>
      <c r="G73" s="157">
        <v>3</v>
      </c>
      <c r="H73" s="492"/>
      <c r="I73" s="494" t="s">
        <v>8</v>
      </c>
      <c r="J73" s="479" t="s">
        <v>118</v>
      </c>
      <c r="K73" s="34"/>
      <c r="L73" s="481"/>
    </row>
    <row r="74" spans="2:12" ht="39.75" customHeight="1" x14ac:dyDescent="0.15">
      <c r="B74" s="485"/>
      <c r="C74" s="487"/>
      <c r="D74" s="489"/>
      <c r="E74" s="497" t="s">
        <v>126</v>
      </c>
      <c r="F74" s="498"/>
      <c r="G74" s="159">
        <v>1</v>
      </c>
      <c r="H74" s="493"/>
      <c r="I74" s="495"/>
      <c r="J74" s="496"/>
      <c r="K74" s="34"/>
      <c r="L74" s="482"/>
    </row>
    <row r="75" spans="2:12" ht="66" customHeight="1" x14ac:dyDescent="0.15">
      <c r="B75" s="137" t="s">
        <v>59</v>
      </c>
      <c r="C75" s="69" t="s">
        <v>35</v>
      </c>
      <c r="D75" s="138" t="s">
        <v>46</v>
      </c>
      <c r="E75" s="459"/>
      <c r="F75" s="460"/>
      <c r="G75" s="70">
        <v>2</v>
      </c>
      <c r="H75" s="224"/>
      <c r="I75" s="71" t="s">
        <v>8</v>
      </c>
      <c r="J75" s="131" t="s">
        <v>36</v>
      </c>
      <c r="K75" s="56"/>
    </row>
    <row r="76" spans="2:12" ht="194.1" customHeight="1" thickBot="1" x14ac:dyDescent="0.2">
      <c r="B76" s="141" t="s">
        <v>60</v>
      </c>
      <c r="C76" s="46" t="s">
        <v>22</v>
      </c>
      <c r="D76" s="47" t="s">
        <v>148</v>
      </c>
      <c r="E76" s="461"/>
      <c r="F76" s="462"/>
      <c r="G76" s="48">
        <v>3</v>
      </c>
      <c r="H76" s="229"/>
      <c r="I76" s="49" t="s">
        <v>8</v>
      </c>
      <c r="J76" s="118" t="s">
        <v>89</v>
      </c>
      <c r="K76" s="34"/>
    </row>
    <row r="77" spans="2:12" ht="24.75" customHeight="1" x14ac:dyDescent="0.15">
      <c r="B77" s="22" t="s">
        <v>14</v>
      </c>
      <c r="C77" s="23"/>
      <c r="D77" s="160"/>
      <c r="E77" s="127"/>
      <c r="F77" s="81"/>
      <c r="G77" s="124"/>
      <c r="H77" s="125"/>
      <c r="I77" s="124"/>
      <c r="J77" s="85"/>
      <c r="K77" s="86"/>
    </row>
    <row r="78" spans="2:12" ht="72" customHeight="1" x14ac:dyDescent="0.15">
      <c r="B78" s="137" t="s">
        <v>56</v>
      </c>
      <c r="C78" s="69" t="s">
        <v>23</v>
      </c>
      <c r="D78" s="89" t="s">
        <v>43</v>
      </c>
      <c r="E78" s="452"/>
      <c r="F78" s="452"/>
      <c r="G78" s="70">
        <v>3</v>
      </c>
      <c r="H78" s="224"/>
      <c r="I78" s="71" t="s">
        <v>8</v>
      </c>
      <c r="J78" s="131" t="s">
        <v>89</v>
      </c>
      <c r="K78" s="56"/>
    </row>
    <row r="79" spans="2:12" ht="77.25" customHeight="1" x14ac:dyDescent="0.15">
      <c r="B79" s="137" t="s">
        <v>57</v>
      </c>
      <c r="C79" s="69" t="s">
        <v>29</v>
      </c>
      <c r="D79" s="89" t="s">
        <v>48</v>
      </c>
      <c r="E79" s="452"/>
      <c r="F79" s="452"/>
      <c r="G79" s="70">
        <v>2</v>
      </c>
      <c r="H79" s="224"/>
      <c r="I79" s="71" t="s">
        <v>8</v>
      </c>
      <c r="J79" s="131" t="s">
        <v>36</v>
      </c>
      <c r="K79" s="56"/>
    </row>
    <row r="80" spans="2:12" ht="77.25" customHeight="1" x14ac:dyDescent="0.15">
      <c r="B80" s="137" t="s">
        <v>59</v>
      </c>
      <c r="C80" s="69" t="s">
        <v>141</v>
      </c>
      <c r="D80" s="138" t="s">
        <v>142</v>
      </c>
      <c r="E80" s="452"/>
      <c r="F80" s="452"/>
      <c r="G80" s="70">
        <v>3</v>
      </c>
      <c r="H80" s="224"/>
      <c r="I80" s="71" t="s">
        <v>8</v>
      </c>
      <c r="J80" s="131" t="s">
        <v>89</v>
      </c>
      <c r="K80" s="56"/>
    </row>
    <row r="81" spans="2:12" ht="77.25" customHeight="1" x14ac:dyDescent="0.15">
      <c r="B81" s="137" t="s">
        <v>60</v>
      </c>
      <c r="C81" s="69" t="s">
        <v>127</v>
      </c>
      <c r="D81" s="138" t="s">
        <v>129</v>
      </c>
      <c r="E81" s="463"/>
      <c r="F81" s="464"/>
      <c r="G81" s="70">
        <v>2</v>
      </c>
      <c r="H81" s="224"/>
      <c r="I81" s="71" t="s">
        <v>8</v>
      </c>
      <c r="J81" s="131" t="s">
        <v>36</v>
      </c>
      <c r="K81" s="34"/>
    </row>
    <row r="82" spans="2:12" ht="77.25" customHeight="1" x14ac:dyDescent="0.15">
      <c r="B82" s="190" t="s">
        <v>64</v>
      </c>
      <c r="C82" s="74" t="s">
        <v>100</v>
      </c>
      <c r="D82" s="116" t="s">
        <v>143</v>
      </c>
      <c r="E82" s="449"/>
      <c r="F82" s="449"/>
      <c r="G82" s="88">
        <v>2</v>
      </c>
      <c r="H82" s="222"/>
      <c r="I82" s="55" t="s">
        <v>8</v>
      </c>
      <c r="J82" s="129" t="s">
        <v>36</v>
      </c>
      <c r="K82" s="132"/>
    </row>
    <row r="83" spans="2:12" ht="25.5" customHeight="1" thickBot="1" x14ac:dyDescent="0.2">
      <c r="B83" s="95"/>
      <c r="C83" s="96"/>
      <c r="D83" s="97"/>
      <c r="E83" s="453" t="s">
        <v>12</v>
      </c>
      <c r="F83" s="453"/>
      <c r="G83" s="161">
        <f>G71+G73+G75+G76+G78+G79+G80+G81+G82</f>
        <v>23</v>
      </c>
      <c r="H83" s="231">
        <f>SUM(H71:H76,H78:H82)</f>
        <v>0</v>
      </c>
      <c r="I83" s="122" t="s">
        <v>8</v>
      </c>
      <c r="J83" s="123" t="s">
        <v>90</v>
      </c>
      <c r="K83" s="34"/>
    </row>
    <row r="84" spans="2:12" ht="42" customHeight="1" x14ac:dyDescent="0.15">
      <c r="B84" s="188" t="s">
        <v>121</v>
      </c>
      <c r="C84" s="154"/>
      <c r="D84" s="154"/>
      <c r="E84" s="110"/>
      <c r="F84" s="110"/>
      <c r="G84" s="162"/>
      <c r="H84" s="149"/>
      <c r="I84" s="150"/>
      <c r="J84" s="34"/>
      <c r="K84" s="34"/>
    </row>
    <row r="85" spans="2:12" ht="18" thickBot="1" x14ac:dyDescent="0.2">
      <c r="B85" s="104" t="s">
        <v>67</v>
      </c>
      <c r="C85" s="13"/>
      <c r="D85" s="14"/>
      <c r="E85" s="151"/>
      <c r="F85" s="152"/>
      <c r="G85" s="150"/>
      <c r="H85" s="150"/>
      <c r="I85" s="153"/>
      <c r="J85" s="13"/>
      <c r="K85" s="154"/>
    </row>
    <row r="86" spans="2:12" s="21" customFormat="1" ht="37.5" customHeight="1" thickBot="1" x14ac:dyDescent="0.2">
      <c r="B86" s="475" t="s">
        <v>17</v>
      </c>
      <c r="C86" s="476"/>
      <c r="D86" s="16" t="s">
        <v>2</v>
      </c>
      <c r="E86" s="477" t="s">
        <v>149</v>
      </c>
      <c r="F86" s="478"/>
      <c r="G86" s="107" t="s">
        <v>144</v>
      </c>
      <c r="H86" s="450" t="s">
        <v>7</v>
      </c>
      <c r="I86" s="451"/>
      <c r="J86" s="109" t="s">
        <v>3</v>
      </c>
      <c r="K86" s="110"/>
      <c r="L86" s="8"/>
    </row>
    <row r="87" spans="2:12" ht="77.25" customHeight="1" x14ac:dyDescent="0.15">
      <c r="B87" s="465" t="s">
        <v>56</v>
      </c>
      <c r="C87" s="468" t="s">
        <v>133</v>
      </c>
      <c r="D87" s="163" t="s">
        <v>93</v>
      </c>
      <c r="E87" s="471"/>
      <c r="F87" s="472"/>
      <c r="G87" s="164">
        <v>2</v>
      </c>
      <c r="H87" s="232"/>
      <c r="I87" s="165" t="s">
        <v>8</v>
      </c>
      <c r="J87" s="166" t="s">
        <v>36</v>
      </c>
      <c r="K87" s="34"/>
    </row>
    <row r="88" spans="2:12" ht="77.25" customHeight="1" x14ac:dyDescent="0.15">
      <c r="B88" s="466"/>
      <c r="C88" s="469"/>
      <c r="D88" s="167" t="s">
        <v>150</v>
      </c>
      <c r="E88" s="473" t="s">
        <v>147</v>
      </c>
      <c r="F88" s="474"/>
      <c r="G88" s="66">
        <v>3</v>
      </c>
      <c r="H88" s="438"/>
      <c r="I88" s="441" t="s">
        <v>8</v>
      </c>
      <c r="J88" s="444" t="s">
        <v>130</v>
      </c>
      <c r="K88" s="56"/>
    </row>
    <row r="89" spans="2:12" ht="77.25" customHeight="1" x14ac:dyDescent="0.15">
      <c r="B89" s="466"/>
      <c r="C89" s="469"/>
      <c r="D89" s="67" t="s">
        <v>138</v>
      </c>
      <c r="E89" s="447" t="s">
        <v>117</v>
      </c>
      <c r="F89" s="193"/>
      <c r="G89" s="68">
        <v>2</v>
      </c>
      <c r="H89" s="439"/>
      <c r="I89" s="442"/>
      <c r="J89" s="445"/>
      <c r="K89" s="34"/>
    </row>
    <row r="90" spans="2:12" ht="77.25" customHeight="1" x14ac:dyDescent="0.15">
      <c r="B90" s="467"/>
      <c r="C90" s="470"/>
      <c r="D90" s="52" t="s">
        <v>137</v>
      </c>
      <c r="E90" s="448"/>
      <c r="F90" s="194"/>
      <c r="G90" s="54">
        <v>1</v>
      </c>
      <c r="H90" s="440"/>
      <c r="I90" s="443"/>
      <c r="J90" s="446"/>
      <c r="K90" s="34"/>
    </row>
    <row r="91" spans="2:12" ht="77.25" customHeight="1" x14ac:dyDescent="0.15">
      <c r="B91" s="137" t="s">
        <v>57</v>
      </c>
      <c r="C91" s="69" t="s">
        <v>124</v>
      </c>
      <c r="D91" s="89" t="s">
        <v>125</v>
      </c>
      <c r="E91" s="44"/>
      <c r="F91" s="134"/>
      <c r="G91" s="70">
        <v>3</v>
      </c>
      <c r="H91" s="233"/>
      <c r="I91" s="64" t="s">
        <v>8</v>
      </c>
      <c r="J91" s="168" t="s">
        <v>105</v>
      </c>
      <c r="K91" s="56"/>
    </row>
    <row r="92" spans="2:12" ht="77.25" customHeight="1" x14ac:dyDescent="0.15">
      <c r="B92" s="137" t="s">
        <v>59</v>
      </c>
      <c r="C92" s="69" t="s">
        <v>99</v>
      </c>
      <c r="D92" s="116" t="s">
        <v>103</v>
      </c>
      <c r="E92" s="449"/>
      <c r="F92" s="449"/>
      <c r="G92" s="88">
        <v>2</v>
      </c>
      <c r="H92" s="222"/>
      <c r="I92" s="55" t="s">
        <v>8</v>
      </c>
      <c r="J92" s="129" t="s">
        <v>36</v>
      </c>
      <c r="K92" s="34"/>
    </row>
    <row r="93" spans="2:12" ht="77.099999999999994" customHeight="1" x14ac:dyDescent="0.15">
      <c r="B93" s="137" t="s">
        <v>60</v>
      </c>
      <c r="C93" s="69" t="s">
        <v>104</v>
      </c>
      <c r="D93" s="138" t="s">
        <v>165</v>
      </c>
      <c r="E93" s="452" t="s">
        <v>166</v>
      </c>
      <c r="F93" s="452"/>
      <c r="G93" s="70">
        <v>2</v>
      </c>
      <c r="H93" s="224"/>
      <c r="I93" s="71" t="s">
        <v>8</v>
      </c>
      <c r="J93" s="131" t="s">
        <v>36</v>
      </c>
      <c r="K93" s="34"/>
    </row>
    <row r="94" spans="2:12" ht="77.099999999999994" customHeight="1" x14ac:dyDescent="0.15">
      <c r="B94" s="137" t="s">
        <v>167</v>
      </c>
      <c r="C94" s="69" t="s">
        <v>168</v>
      </c>
      <c r="D94" s="138" t="s">
        <v>169</v>
      </c>
      <c r="E94" s="452"/>
      <c r="F94" s="452"/>
      <c r="G94" s="70">
        <v>2</v>
      </c>
      <c r="H94" s="224"/>
      <c r="I94" s="71" t="s">
        <v>8</v>
      </c>
      <c r="J94" s="131" t="s">
        <v>36</v>
      </c>
      <c r="K94" s="34"/>
    </row>
    <row r="95" spans="2:12" ht="77.099999999999994" customHeight="1" x14ac:dyDescent="0.15">
      <c r="B95" s="137" t="s">
        <v>128</v>
      </c>
      <c r="C95" s="69" t="s">
        <v>170</v>
      </c>
      <c r="D95" s="138" t="s">
        <v>171</v>
      </c>
      <c r="E95" s="452"/>
      <c r="F95" s="452"/>
      <c r="G95" s="70">
        <v>1</v>
      </c>
      <c r="H95" s="224"/>
      <c r="I95" s="71" t="s">
        <v>8</v>
      </c>
      <c r="J95" s="131" t="s">
        <v>132</v>
      </c>
      <c r="K95" s="34"/>
    </row>
    <row r="96" spans="2:12" ht="25.5" customHeight="1" thickBot="1" x14ac:dyDescent="0.2">
      <c r="B96" s="95"/>
      <c r="C96" s="169"/>
      <c r="D96" s="170"/>
      <c r="E96" s="453" t="s">
        <v>12</v>
      </c>
      <c r="F96" s="453"/>
      <c r="G96" s="161">
        <f>SUM(G87,G88,G91,G92,G93,G94,G95)</f>
        <v>15</v>
      </c>
      <c r="H96" s="231">
        <f>SUM(H87:H95)</f>
        <v>0</v>
      </c>
      <c r="I96" s="122" t="s">
        <v>8</v>
      </c>
      <c r="J96" s="123" t="s">
        <v>90</v>
      </c>
      <c r="K96" s="34"/>
    </row>
    <row r="97" spans="1:17" ht="25.5" customHeight="1" x14ac:dyDescent="0.15">
      <c r="B97" s="171"/>
      <c r="C97" s="154"/>
      <c r="D97" s="154"/>
      <c r="E97" s="110"/>
      <c r="F97" s="110"/>
      <c r="G97" s="172"/>
      <c r="H97" s="173"/>
      <c r="I97" s="174"/>
      <c r="J97" s="34"/>
      <c r="K97" s="34"/>
    </row>
    <row r="98" spans="1:17" ht="19.5" thickBot="1" x14ac:dyDescent="0.2">
      <c r="B98" s="103" t="s">
        <v>116</v>
      </c>
      <c r="C98" s="175"/>
      <c r="D98" s="15"/>
      <c r="E98" s="100"/>
      <c r="F98" s="176"/>
      <c r="G98" s="7"/>
      <c r="J98" s="86"/>
      <c r="K98" s="86"/>
    </row>
    <row r="99" spans="1:17" ht="31.5" customHeight="1" thickBot="1" x14ac:dyDescent="0.2">
      <c r="B99" s="177"/>
      <c r="C99" s="178"/>
      <c r="D99" s="178"/>
      <c r="E99" s="454" t="s">
        <v>9</v>
      </c>
      <c r="F99" s="455"/>
      <c r="G99" s="18">
        <f>SUM(G43,G66,G83,G96)</f>
        <v>100</v>
      </c>
      <c r="H99" s="230">
        <f>H43+H66+H83+H96</f>
        <v>0</v>
      </c>
      <c r="I99" s="179" t="s">
        <v>8</v>
      </c>
      <c r="J99" s="147" t="s">
        <v>74</v>
      </c>
      <c r="K99" s="34"/>
    </row>
    <row r="100" spans="1:17" ht="31.5" customHeight="1" x14ac:dyDescent="0.15">
      <c r="B100" s="457" t="s">
        <v>159</v>
      </c>
      <c r="C100" s="457"/>
      <c r="D100" s="457"/>
      <c r="E100" s="457"/>
      <c r="F100" s="457"/>
      <c r="G100" s="457"/>
      <c r="H100" s="457"/>
      <c r="I100" s="457"/>
      <c r="J100" s="457"/>
      <c r="K100" s="34"/>
    </row>
    <row r="101" spans="1:17" ht="31.5" customHeight="1" x14ac:dyDescent="0.15">
      <c r="B101" s="458"/>
      <c r="C101" s="458"/>
      <c r="D101" s="458"/>
      <c r="E101" s="458"/>
      <c r="F101" s="458"/>
      <c r="G101" s="458"/>
      <c r="H101" s="458"/>
      <c r="I101" s="458"/>
      <c r="J101" s="458"/>
      <c r="K101" s="34"/>
    </row>
    <row r="102" spans="1:17" ht="21" customHeight="1" x14ac:dyDescent="0.15">
      <c r="B102" s="180"/>
      <c r="C102" s="175"/>
      <c r="D102" s="15"/>
      <c r="E102" s="100"/>
      <c r="F102" s="176"/>
      <c r="G102" s="7"/>
      <c r="J102" s="86"/>
      <c r="K102" s="86"/>
    </row>
    <row r="103" spans="1:17" ht="28.5" customHeight="1" x14ac:dyDescent="0.15">
      <c r="B103" s="1"/>
      <c r="C103" s="189"/>
      <c r="D103" s="189"/>
      <c r="E103" s="189"/>
      <c r="F103" s="189"/>
      <c r="G103" s="189"/>
      <c r="H103" s="189"/>
      <c r="I103" s="189"/>
      <c r="J103" s="210" t="s">
        <v>15</v>
      </c>
      <c r="K103" s="181"/>
    </row>
    <row r="104" spans="1:17" ht="22.5" customHeight="1" thickBot="1" x14ac:dyDescent="0.2">
      <c r="B104" s="456" t="s">
        <v>16</v>
      </c>
      <c r="C104" s="456"/>
      <c r="D104" s="456"/>
      <c r="E104" s="456"/>
      <c r="F104" s="456"/>
      <c r="G104" s="456"/>
      <c r="H104" s="456"/>
      <c r="I104" s="456"/>
      <c r="J104" s="456"/>
      <c r="K104" s="182"/>
    </row>
    <row r="105" spans="1:17" ht="21" customHeight="1" x14ac:dyDescent="0.15">
      <c r="B105" s="432" t="s">
        <v>24</v>
      </c>
      <c r="C105" s="433"/>
      <c r="D105" s="433"/>
      <c r="E105" s="433"/>
      <c r="F105" s="433"/>
      <c r="G105" s="433"/>
      <c r="H105" s="433"/>
      <c r="I105" s="433"/>
      <c r="J105" s="434"/>
      <c r="K105" s="11"/>
    </row>
    <row r="106" spans="1:17" s="8" customFormat="1" ht="75" customHeight="1" x14ac:dyDescent="0.15">
      <c r="A106" s="1"/>
      <c r="B106" s="426" t="s">
        <v>32</v>
      </c>
      <c r="C106" s="427"/>
      <c r="D106" s="427"/>
      <c r="E106" s="427"/>
      <c r="F106" s="427"/>
      <c r="G106" s="427"/>
      <c r="H106" s="427"/>
      <c r="I106" s="427"/>
      <c r="J106" s="428"/>
      <c r="K106" s="183"/>
      <c r="M106" s="1"/>
      <c r="N106" s="1"/>
      <c r="O106" s="1"/>
      <c r="P106" s="1"/>
      <c r="Q106" s="1"/>
    </row>
    <row r="107" spans="1:17" s="8" customFormat="1" ht="75" customHeight="1" x14ac:dyDescent="0.15">
      <c r="A107" s="1"/>
      <c r="B107" s="426" t="s">
        <v>151</v>
      </c>
      <c r="C107" s="427"/>
      <c r="D107" s="427"/>
      <c r="E107" s="427"/>
      <c r="F107" s="427"/>
      <c r="G107" s="427"/>
      <c r="H107" s="427"/>
      <c r="I107" s="427"/>
      <c r="J107" s="428"/>
      <c r="K107" s="183"/>
      <c r="M107" s="1"/>
      <c r="N107" s="1"/>
      <c r="O107" s="1"/>
      <c r="P107" s="1"/>
      <c r="Q107" s="1"/>
    </row>
    <row r="108" spans="1:17" s="8" customFormat="1" ht="75" customHeight="1" x14ac:dyDescent="0.15">
      <c r="A108" s="1"/>
      <c r="B108" s="426" t="s">
        <v>152</v>
      </c>
      <c r="C108" s="427"/>
      <c r="D108" s="427"/>
      <c r="E108" s="427"/>
      <c r="F108" s="427"/>
      <c r="G108" s="427"/>
      <c r="H108" s="427"/>
      <c r="I108" s="427"/>
      <c r="J108" s="428"/>
      <c r="K108" s="183"/>
      <c r="M108" s="1"/>
      <c r="N108" s="1"/>
      <c r="O108" s="1"/>
      <c r="P108" s="1"/>
      <c r="Q108" s="1"/>
    </row>
    <row r="109" spans="1:17" s="8" customFormat="1" ht="75" customHeight="1" thickBot="1" x14ac:dyDescent="0.2">
      <c r="A109" s="1"/>
      <c r="B109" s="429" t="s">
        <v>153</v>
      </c>
      <c r="C109" s="430"/>
      <c r="D109" s="430"/>
      <c r="E109" s="430"/>
      <c r="F109" s="430"/>
      <c r="G109" s="430"/>
      <c r="H109" s="430"/>
      <c r="I109" s="430"/>
      <c r="J109" s="431"/>
      <c r="K109" s="183"/>
      <c r="M109" s="1"/>
      <c r="N109" s="1"/>
      <c r="O109" s="1"/>
      <c r="P109" s="1"/>
      <c r="Q109" s="1"/>
    </row>
    <row r="110" spans="1:17" s="8" customFormat="1" ht="22.5" customHeight="1" x14ac:dyDescent="0.15">
      <c r="A110" s="1"/>
      <c r="B110" s="432" t="s">
        <v>25</v>
      </c>
      <c r="C110" s="433"/>
      <c r="D110" s="433"/>
      <c r="E110" s="433"/>
      <c r="F110" s="433"/>
      <c r="G110" s="433"/>
      <c r="H110" s="433"/>
      <c r="I110" s="433"/>
      <c r="J110" s="434"/>
      <c r="K110" s="11"/>
      <c r="M110" s="1"/>
      <c r="N110" s="1"/>
      <c r="O110" s="1"/>
      <c r="P110" s="1"/>
      <c r="Q110" s="1"/>
    </row>
    <row r="111" spans="1:17" s="8" customFormat="1" ht="250.5" customHeight="1" thickBot="1" x14ac:dyDescent="0.2">
      <c r="A111" s="1"/>
      <c r="B111" s="435"/>
      <c r="C111" s="436"/>
      <c r="D111" s="436"/>
      <c r="E111" s="436"/>
      <c r="F111" s="436"/>
      <c r="G111" s="436"/>
      <c r="H111" s="436"/>
      <c r="I111" s="436"/>
      <c r="J111" s="437"/>
      <c r="K111" s="50"/>
      <c r="M111" s="1"/>
      <c r="N111" s="1"/>
      <c r="O111" s="1"/>
      <c r="P111" s="1"/>
      <c r="Q111" s="1"/>
    </row>
    <row r="112" spans="1:17" s="8" customFormat="1" ht="20.25" customHeight="1" x14ac:dyDescent="0.15">
      <c r="A112" s="1"/>
      <c r="B112" s="432" t="s">
        <v>26</v>
      </c>
      <c r="C112" s="433"/>
      <c r="D112" s="433"/>
      <c r="E112" s="433"/>
      <c r="F112" s="433"/>
      <c r="G112" s="433"/>
      <c r="H112" s="433"/>
      <c r="I112" s="433"/>
      <c r="J112" s="434"/>
      <c r="K112" s="11"/>
      <c r="M112" s="1"/>
      <c r="N112" s="1"/>
      <c r="O112" s="1"/>
      <c r="P112" s="1"/>
      <c r="Q112" s="1"/>
    </row>
    <row r="113" spans="1:17" s="8" customFormat="1" ht="261.75" customHeight="1" thickBot="1" x14ac:dyDescent="0.2">
      <c r="A113" s="1"/>
      <c r="B113" s="435"/>
      <c r="C113" s="436"/>
      <c r="D113" s="436"/>
      <c r="E113" s="436"/>
      <c r="F113" s="436"/>
      <c r="G113" s="436"/>
      <c r="H113" s="436"/>
      <c r="I113" s="436"/>
      <c r="J113" s="437"/>
      <c r="K113" s="50"/>
      <c r="M113" s="1"/>
      <c r="N113" s="1"/>
      <c r="O113" s="1"/>
      <c r="P113" s="1"/>
      <c r="Q113" s="1"/>
    </row>
    <row r="114" spans="1:17" s="8" customFormat="1" ht="22.5" customHeight="1" x14ac:dyDescent="0.15">
      <c r="A114" s="1"/>
      <c r="B114" s="425" t="s">
        <v>123</v>
      </c>
      <c r="C114" s="425"/>
      <c r="D114" s="425"/>
      <c r="E114" s="425"/>
      <c r="F114" s="425"/>
      <c r="G114" s="425"/>
      <c r="H114" s="425"/>
      <c r="I114" s="425"/>
      <c r="J114" s="425"/>
      <c r="K114" s="42"/>
      <c r="M114" s="1"/>
      <c r="N114" s="1"/>
      <c r="O114" s="1"/>
      <c r="P114" s="1"/>
      <c r="Q114" s="1"/>
    </row>
    <row r="115" spans="1:17" s="8" customFormat="1" ht="30" customHeight="1" x14ac:dyDescent="0.15">
      <c r="A115" s="1"/>
      <c r="B115" s="184"/>
      <c r="C115" s="12"/>
      <c r="D115" s="1"/>
      <c r="E115" s="2"/>
      <c r="F115" s="3"/>
      <c r="G115" s="4"/>
      <c r="H115" s="5"/>
      <c r="I115" s="6"/>
      <c r="J115" s="7"/>
      <c r="K115" s="7"/>
      <c r="M115" s="1"/>
      <c r="N115" s="1"/>
      <c r="O115" s="1"/>
      <c r="P115" s="1"/>
      <c r="Q115" s="1"/>
    </row>
    <row r="116" spans="1:17" s="8" customFormat="1" ht="30" customHeight="1" x14ac:dyDescent="0.15">
      <c r="A116" s="1"/>
      <c r="B116" s="184"/>
      <c r="C116" s="12"/>
      <c r="D116" s="1"/>
      <c r="E116" s="2"/>
      <c r="F116" s="3"/>
      <c r="G116" s="4"/>
      <c r="H116" s="5"/>
      <c r="I116" s="6"/>
      <c r="J116" s="7"/>
      <c r="K116" s="7"/>
      <c r="M116" s="1"/>
      <c r="N116" s="1"/>
      <c r="O116" s="1"/>
      <c r="P116" s="1"/>
      <c r="Q116" s="1"/>
    </row>
  </sheetData>
  <mergeCells count="133">
    <mergeCell ref="B14:B16"/>
    <mergeCell ref="C14:C16"/>
    <mergeCell ref="D14:D16"/>
    <mergeCell ref="B4:C4"/>
    <mergeCell ref="B8:J8"/>
    <mergeCell ref="B12:C12"/>
    <mergeCell ref="E12:F12"/>
    <mergeCell ref="H12:I12"/>
    <mergeCell ref="E14:F14"/>
    <mergeCell ref="E15:F15"/>
    <mergeCell ref="E16:F16"/>
    <mergeCell ref="G5:J5"/>
    <mergeCell ref="G6:J6"/>
    <mergeCell ref="G7:J7"/>
    <mergeCell ref="B17:J17"/>
    <mergeCell ref="B20:B25"/>
    <mergeCell ref="C20:C25"/>
    <mergeCell ref="E20:F20"/>
    <mergeCell ref="D21:D24"/>
    <mergeCell ref="G21:G24"/>
    <mergeCell ref="H21:H25"/>
    <mergeCell ref="I21:I25"/>
    <mergeCell ref="J21:J25"/>
    <mergeCell ref="L21:L25"/>
    <mergeCell ref="B26:B28"/>
    <mergeCell ref="C26:C28"/>
    <mergeCell ref="E26:F26"/>
    <mergeCell ref="E27:F27"/>
    <mergeCell ref="H27:H28"/>
    <mergeCell ref="I27:I28"/>
    <mergeCell ref="J27:J28"/>
    <mergeCell ref="C39:C40"/>
    <mergeCell ref="D39:D40"/>
    <mergeCell ref="L27:L28"/>
    <mergeCell ref="C30:C34"/>
    <mergeCell ref="E30:F30"/>
    <mergeCell ref="E31:F31"/>
    <mergeCell ref="H31:H34"/>
    <mergeCell ref="I31:I34"/>
    <mergeCell ref="E32:E34"/>
    <mergeCell ref="J31:J34"/>
    <mergeCell ref="G39:G40"/>
    <mergeCell ref="H39:H40"/>
    <mergeCell ref="B30:B34"/>
    <mergeCell ref="I39:I40"/>
    <mergeCell ref="J39:J40"/>
    <mergeCell ref="L39:L40"/>
    <mergeCell ref="E35:F35"/>
    <mergeCell ref="E36:F36"/>
    <mergeCell ref="E37:F37"/>
    <mergeCell ref="B39:B40"/>
    <mergeCell ref="E41:F41"/>
    <mergeCell ref="E42:F42"/>
    <mergeCell ref="E43:F43"/>
    <mergeCell ref="B47:C47"/>
    <mergeCell ref="E47:F47"/>
    <mergeCell ref="H47:I47"/>
    <mergeCell ref="B49:B51"/>
    <mergeCell ref="C49:C51"/>
    <mergeCell ref="E51:F51"/>
    <mergeCell ref="B52:B54"/>
    <mergeCell ref="C52:C54"/>
    <mergeCell ref="H52:H54"/>
    <mergeCell ref="I52:I54"/>
    <mergeCell ref="J52:J54"/>
    <mergeCell ref="L52:L54"/>
    <mergeCell ref="D53:D54"/>
    <mergeCell ref="G53:G54"/>
    <mergeCell ref="E62:F62"/>
    <mergeCell ref="E56:F56"/>
    <mergeCell ref="E57:F57"/>
    <mergeCell ref="E58:F58"/>
    <mergeCell ref="E59:F59"/>
    <mergeCell ref="E60:F60"/>
    <mergeCell ref="E65:F65"/>
    <mergeCell ref="B69:C69"/>
    <mergeCell ref="E69:F69"/>
    <mergeCell ref="H69:I69"/>
    <mergeCell ref="B71:B72"/>
    <mergeCell ref="C71:C72"/>
    <mergeCell ref="D71:D72"/>
    <mergeCell ref="E71:F71"/>
    <mergeCell ref="H71:H72"/>
    <mergeCell ref="I71:I72"/>
    <mergeCell ref="J71:J72"/>
    <mergeCell ref="L71:L72"/>
    <mergeCell ref="E72:F72"/>
    <mergeCell ref="B73:B74"/>
    <mergeCell ref="C73:C74"/>
    <mergeCell ref="D73:D74"/>
    <mergeCell ref="E73:F73"/>
    <mergeCell ref="H73:H74"/>
    <mergeCell ref="I73:I74"/>
    <mergeCell ref="J73:J74"/>
    <mergeCell ref="L73:L74"/>
    <mergeCell ref="E74:F74"/>
    <mergeCell ref="E75:F75"/>
    <mergeCell ref="E76:F76"/>
    <mergeCell ref="E78:F78"/>
    <mergeCell ref="E79:F79"/>
    <mergeCell ref="E80:F80"/>
    <mergeCell ref="E81:F81"/>
    <mergeCell ref="E82:F82"/>
    <mergeCell ref="E83:F83"/>
    <mergeCell ref="B87:B90"/>
    <mergeCell ref="C87:C90"/>
    <mergeCell ref="E87:F87"/>
    <mergeCell ref="E88:F88"/>
    <mergeCell ref="B86:C86"/>
    <mergeCell ref="E86:F86"/>
    <mergeCell ref="H86:I86"/>
    <mergeCell ref="E93:F93"/>
    <mergeCell ref="B113:J113"/>
    <mergeCell ref="E96:F96"/>
    <mergeCell ref="E99:F99"/>
    <mergeCell ref="B104:J104"/>
    <mergeCell ref="B105:J105"/>
    <mergeCell ref="B106:J106"/>
    <mergeCell ref="B100:J101"/>
    <mergeCell ref="E94:F94"/>
    <mergeCell ref="E95:F95"/>
    <mergeCell ref="B107:J107"/>
    <mergeCell ref="B114:J114"/>
    <mergeCell ref="B108:J108"/>
    <mergeCell ref="B109:J109"/>
    <mergeCell ref="B110:J110"/>
    <mergeCell ref="B111:J111"/>
    <mergeCell ref="B112:J112"/>
    <mergeCell ref="H88:H90"/>
    <mergeCell ref="I88:I90"/>
    <mergeCell ref="J88:J90"/>
    <mergeCell ref="E89:E90"/>
    <mergeCell ref="E92:F92"/>
  </mergeCells>
  <phoneticPr fontId="2"/>
  <dataValidations count="7">
    <dataValidation type="list" allowBlank="1" showInputMessage="1" showErrorMessage="1" sqref="H14:H16 H20 H26 H30 H36:H37 H41:H42 H49 H51 H56:H57 H64 H75 H79 H81:H82 H87 H92:H94">
      <formula1>"0,2"</formula1>
    </dataValidation>
    <dataValidation type="list" allowBlank="1" showInputMessage="1" showErrorMessage="1" sqref="H21:H25 H27:H28">
      <formula1>"0,1,2"</formula1>
    </dataValidation>
    <dataValidation type="list" allowBlank="1" showInputMessage="1" showErrorMessage="1" sqref="H31:H34 H88:H90">
      <formula1>"0,1,2,3"</formula1>
    </dataValidation>
    <dataValidation type="list" allowBlank="1" showInputMessage="1" showErrorMessage="1" sqref="H35 H95">
      <formula1>"0,1"</formula1>
    </dataValidation>
    <dataValidation type="list" allowBlank="1" showInputMessage="1" showErrorMessage="1" sqref="H39:H40 H50 H58:H60 H62 H65 H76 H78 H80 H91">
      <formula1>"0,3"</formula1>
    </dataValidation>
    <dataValidation type="list" allowBlank="1" showInputMessage="1" showErrorMessage="1" sqref="H52:H54">
      <formula1>"0,2,3"</formula1>
    </dataValidation>
    <dataValidation type="list" allowBlank="1" showInputMessage="1" showErrorMessage="1" sqref="H71:H74">
      <formula1>"0,1,3"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4" max="10" man="1"/>
    <brk id="66" max="10" man="1"/>
    <brk id="83" max="10" man="1"/>
    <brk id="10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6"/>
  <sheetViews>
    <sheetView view="pageBreakPreview" zoomScaleNormal="100" zoomScaleSheetLayoutView="100" workbookViewId="0">
      <selection activeCell="C6" sqref="C6:F6"/>
    </sheetView>
  </sheetViews>
  <sheetFormatPr defaultColWidth="9" defaultRowHeight="5.65" customHeight="1" x14ac:dyDescent="0.15"/>
  <cols>
    <col min="1" max="1" width="4.125" style="353" customWidth="1"/>
    <col min="2" max="2" width="46" style="354" customWidth="1"/>
    <col min="3" max="3" width="18.375" style="235" bestFit="1" customWidth="1"/>
    <col min="4" max="4" width="5.125" style="355" customWidth="1"/>
    <col min="5" max="5" width="3.5" style="356" bestFit="1" customWidth="1"/>
    <col min="6" max="6" width="19.75" style="357" customWidth="1"/>
    <col min="7" max="16384" width="9" style="235"/>
  </cols>
  <sheetData>
    <row r="1" spans="1:6" ht="17.25" x14ac:dyDescent="0.15">
      <c r="A1" s="358"/>
      <c r="B1" s="237"/>
      <c r="C1" s="359"/>
      <c r="D1" s="360"/>
      <c r="E1" s="360"/>
      <c r="F1" s="360"/>
    </row>
    <row r="2" spans="1:6" ht="19.5" customHeight="1" x14ac:dyDescent="0.15">
      <c r="A2" s="577" t="s">
        <v>294</v>
      </c>
      <c r="B2" s="577"/>
      <c r="C2" s="577"/>
      <c r="D2" s="577"/>
      <c r="E2" s="577"/>
      <c r="F2" s="577"/>
    </row>
    <row r="3" spans="1:6" ht="15" thickBot="1" x14ac:dyDescent="0.2">
      <c r="A3" s="236" t="s">
        <v>223</v>
      </c>
      <c r="B3" s="237"/>
      <c r="C3" s="238"/>
      <c r="D3" s="238"/>
      <c r="E3" s="238"/>
      <c r="F3" s="238"/>
    </row>
    <row r="4" spans="1:6" ht="18.75" customHeight="1" thickTop="1" thickBot="1" x14ac:dyDescent="0.2">
      <c r="A4" s="238"/>
      <c r="B4" s="239" t="s">
        <v>176</v>
      </c>
      <c r="C4" s="578">
        <f>自主保安活動チェックシート入力用!G5</f>
        <v>0</v>
      </c>
      <c r="D4" s="579"/>
      <c r="E4" s="579"/>
      <c r="F4" s="580"/>
    </row>
    <row r="5" spans="1:6" ht="18.75" customHeight="1" thickTop="1" thickBot="1" x14ac:dyDescent="0.2">
      <c r="A5" s="238"/>
      <c r="B5" s="239" t="s">
        <v>177</v>
      </c>
      <c r="C5" s="578">
        <f>自主保安活動チェックシート入力用!G6</f>
        <v>0</v>
      </c>
      <c r="D5" s="579"/>
      <c r="E5" s="579"/>
      <c r="F5" s="580"/>
    </row>
    <row r="6" spans="1:6" ht="21" customHeight="1" thickTop="1" thickBot="1" x14ac:dyDescent="0.2">
      <c r="A6" s="238"/>
      <c r="B6" s="240" t="s">
        <v>178</v>
      </c>
      <c r="C6" s="578">
        <f>自主保安活動チェックシート入力用!G7</f>
        <v>0</v>
      </c>
      <c r="D6" s="579"/>
      <c r="E6" s="579"/>
      <c r="F6" s="580"/>
    </row>
    <row r="7" spans="1:6" ht="18.75" thickTop="1" thickBot="1" x14ac:dyDescent="0.2">
      <c r="A7" s="241" t="s">
        <v>0</v>
      </c>
      <c r="B7" s="237"/>
      <c r="C7" s="242"/>
      <c r="D7" s="243"/>
      <c r="E7" s="244"/>
      <c r="F7" s="245"/>
    </row>
    <row r="8" spans="1:6" s="248" customFormat="1" ht="15" thickBot="1" x14ac:dyDescent="0.2">
      <c r="A8" s="581" t="s">
        <v>17</v>
      </c>
      <c r="B8" s="582"/>
      <c r="C8" s="246"/>
      <c r="D8" s="583" t="s">
        <v>7</v>
      </c>
      <c r="E8" s="583"/>
      <c r="F8" s="247" t="s">
        <v>3</v>
      </c>
    </row>
    <row r="9" spans="1:6" s="248" customFormat="1" ht="15" thickBot="1" x14ac:dyDescent="0.2">
      <c r="A9" s="249" t="s">
        <v>179</v>
      </c>
      <c r="B9" s="250"/>
      <c r="C9" s="251"/>
      <c r="D9" s="252"/>
      <c r="E9" s="253"/>
      <c r="F9" s="254"/>
    </row>
    <row r="10" spans="1:6" s="259" customFormat="1" ht="15.75" thickTop="1" thickBot="1" x14ac:dyDescent="0.2">
      <c r="A10" s="588" t="s">
        <v>180</v>
      </c>
      <c r="B10" s="591" t="s">
        <v>181</v>
      </c>
      <c r="C10" s="255" t="s">
        <v>182</v>
      </c>
      <c r="D10" s="256">
        <f>自主保安活動チェックシート入力用!H14</f>
        <v>0</v>
      </c>
      <c r="E10" s="257" t="s">
        <v>8</v>
      </c>
      <c r="F10" s="258" t="s">
        <v>183</v>
      </c>
    </row>
    <row r="11" spans="1:6" s="259" customFormat="1" ht="15.75" thickTop="1" thickBot="1" x14ac:dyDescent="0.2">
      <c r="A11" s="589"/>
      <c r="B11" s="592"/>
      <c r="C11" s="260" t="s">
        <v>184</v>
      </c>
      <c r="D11" s="256">
        <f>自主保安活動チェックシート入力用!H15</f>
        <v>0</v>
      </c>
      <c r="E11" s="261" t="s">
        <v>8</v>
      </c>
      <c r="F11" s="262" t="s">
        <v>185</v>
      </c>
    </row>
    <row r="12" spans="1:6" s="259" customFormat="1" ht="15.75" thickTop="1" thickBot="1" x14ac:dyDescent="0.2">
      <c r="A12" s="590"/>
      <c r="B12" s="593"/>
      <c r="C12" s="263" t="s">
        <v>186</v>
      </c>
      <c r="D12" s="256">
        <f>自主保安活動チェックシート入力用!H16</f>
        <v>0</v>
      </c>
      <c r="E12" s="264" t="s">
        <v>8</v>
      </c>
      <c r="F12" s="265" t="s">
        <v>185</v>
      </c>
    </row>
    <row r="13" spans="1:6" s="267" customFormat="1" ht="15" customHeight="1" thickBot="1" x14ac:dyDescent="0.2">
      <c r="A13" s="249" t="s">
        <v>119</v>
      </c>
      <c r="B13" s="250"/>
      <c r="C13" s="251"/>
      <c r="D13" s="266"/>
      <c r="E13" s="253"/>
      <c r="F13" s="254"/>
    </row>
    <row r="14" spans="1:6" s="267" customFormat="1" ht="15.75" thickTop="1" thickBot="1" x14ac:dyDescent="0.2">
      <c r="A14" s="594" t="s">
        <v>187</v>
      </c>
      <c r="B14" s="595" t="s">
        <v>188</v>
      </c>
      <c r="C14" s="268" t="s">
        <v>189</v>
      </c>
      <c r="D14" s="256">
        <f>自主保安活動チェックシート入力用!H20</f>
        <v>0</v>
      </c>
      <c r="E14" s="269" t="s">
        <v>8</v>
      </c>
      <c r="F14" s="258" t="s">
        <v>183</v>
      </c>
    </row>
    <row r="15" spans="1:6" s="267" customFormat="1" ht="15.75" thickTop="1" thickBot="1" x14ac:dyDescent="0.2">
      <c r="A15" s="585"/>
      <c r="B15" s="596"/>
      <c r="C15" s="270" t="s">
        <v>51</v>
      </c>
      <c r="D15" s="256">
        <f>自主保安活動チェックシート入力用!H21</f>
        <v>0</v>
      </c>
      <c r="E15" s="271" t="s">
        <v>8</v>
      </c>
      <c r="F15" s="272" t="s">
        <v>190</v>
      </c>
    </row>
    <row r="16" spans="1:6" s="267" customFormat="1" ht="15.75" thickTop="1" thickBot="1" x14ac:dyDescent="0.2">
      <c r="A16" s="588" t="s">
        <v>202</v>
      </c>
      <c r="B16" s="597" t="s">
        <v>224</v>
      </c>
      <c r="C16" s="268" t="s">
        <v>189</v>
      </c>
      <c r="D16" s="256">
        <f>自主保安活動チェックシート入力用!H26</f>
        <v>0</v>
      </c>
      <c r="E16" s="269" t="s">
        <v>8</v>
      </c>
      <c r="F16" s="258" t="s">
        <v>183</v>
      </c>
    </row>
    <row r="17" spans="1:6" s="267" customFormat="1" ht="15.75" thickTop="1" thickBot="1" x14ac:dyDescent="0.2">
      <c r="A17" s="589"/>
      <c r="B17" s="598"/>
      <c r="C17" s="270" t="s">
        <v>51</v>
      </c>
      <c r="D17" s="256">
        <f>自主保安活動チェックシート入力用!H27</f>
        <v>0</v>
      </c>
      <c r="E17" s="271" t="s">
        <v>8</v>
      </c>
      <c r="F17" s="272" t="s">
        <v>190</v>
      </c>
    </row>
    <row r="18" spans="1:6" s="267" customFormat="1" ht="15.75" thickTop="1" thickBot="1" x14ac:dyDescent="0.2">
      <c r="A18" s="601" t="s">
        <v>191</v>
      </c>
      <c r="B18" s="603" t="s">
        <v>27</v>
      </c>
      <c r="C18" s="268" t="s">
        <v>192</v>
      </c>
      <c r="D18" s="256">
        <f>自主保安活動チェックシート入力用!H30</f>
        <v>0</v>
      </c>
      <c r="E18" s="269" t="s">
        <v>8</v>
      </c>
      <c r="F18" s="258" t="s">
        <v>183</v>
      </c>
    </row>
    <row r="19" spans="1:6" s="267" customFormat="1" ht="15.75" thickTop="1" thickBot="1" x14ac:dyDescent="0.2">
      <c r="A19" s="602"/>
      <c r="B19" s="604"/>
      <c r="C19" s="270" t="s">
        <v>193</v>
      </c>
      <c r="D19" s="256">
        <f>自主保安活動チェックシート入力用!H31</f>
        <v>0</v>
      </c>
      <c r="E19" s="271" t="s">
        <v>8</v>
      </c>
      <c r="F19" s="273" t="s">
        <v>194</v>
      </c>
    </row>
    <row r="20" spans="1:6" s="267" customFormat="1" ht="15.75" thickTop="1" thickBot="1" x14ac:dyDescent="0.2">
      <c r="A20" s="274" t="s">
        <v>195</v>
      </c>
      <c r="B20" s="275" t="s">
        <v>30</v>
      </c>
      <c r="C20" s="276"/>
      <c r="D20" s="256">
        <f>自主保安活動チェックシート入力用!H35</f>
        <v>0</v>
      </c>
      <c r="E20" s="277" t="s">
        <v>8</v>
      </c>
      <c r="F20" s="278" t="s">
        <v>196</v>
      </c>
    </row>
    <row r="21" spans="1:6" s="267" customFormat="1" ht="15.75" thickTop="1" thickBot="1" x14ac:dyDescent="0.2">
      <c r="A21" s="274" t="s">
        <v>197</v>
      </c>
      <c r="B21" s="275" t="s">
        <v>198</v>
      </c>
      <c r="C21" s="276"/>
      <c r="D21" s="256">
        <f>自主保安活動チェックシート入力用!H36</f>
        <v>0</v>
      </c>
      <c r="E21" s="277" t="s">
        <v>8</v>
      </c>
      <c r="F21" s="278" t="s">
        <v>185</v>
      </c>
    </row>
    <row r="22" spans="1:6" s="267" customFormat="1" ht="15.75" thickTop="1" thickBot="1" x14ac:dyDescent="0.2">
      <c r="A22" s="279" t="s">
        <v>199</v>
      </c>
      <c r="B22" s="280" t="s">
        <v>112</v>
      </c>
      <c r="C22" s="281"/>
      <c r="D22" s="256">
        <f>自主保安活動チェックシート入力用!H37</f>
        <v>0</v>
      </c>
      <c r="E22" s="282" t="s">
        <v>8</v>
      </c>
      <c r="F22" s="283" t="s">
        <v>185</v>
      </c>
    </row>
    <row r="23" spans="1:6" s="267" customFormat="1" ht="15" thickBot="1" x14ac:dyDescent="0.2">
      <c r="A23" s="249" t="s">
        <v>13</v>
      </c>
      <c r="B23" s="250"/>
      <c r="C23" s="251"/>
      <c r="D23" s="284"/>
      <c r="E23" s="285"/>
      <c r="F23" s="286"/>
    </row>
    <row r="24" spans="1:6" s="267" customFormat="1" ht="15.75" thickTop="1" thickBot="1" x14ac:dyDescent="0.2">
      <c r="A24" s="287" t="s">
        <v>187</v>
      </c>
      <c r="B24" s="288" t="s">
        <v>200</v>
      </c>
      <c r="C24" s="289"/>
      <c r="D24" s="256">
        <f>自主保安活動チェックシート入力用!H39</f>
        <v>0</v>
      </c>
      <c r="E24" s="290" t="s">
        <v>8</v>
      </c>
      <c r="F24" s="291" t="s">
        <v>201</v>
      </c>
    </row>
    <row r="25" spans="1:6" s="267" customFormat="1" ht="15.75" thickTop="1" thickBot="1" x14ac:dyDescent="0.2">
      <c r="A25" s="287" t="s">
        <v>202</v>
      </c>
      <c r="B25" s="288" t="s">
        <v>21</v>
      </c>
      <c r="C25" s="289"/>
      <c r="D25" s="256">
        <f>自主保安活動チェックシート入力用!H41</f>
        <v>0</v>
      </c>
      <c r="E25" s="290" t="s">
        <v>8</v>
      </c>
      <c r="F25" s="291" t="s">
        <v>185</v>
      </c>
    </row>
    <row r="26" spans="1:6" s="267" customFormat="1" ht="15.75" thickTop="1" thickBot="1" x14ac:dyDescent="0.2">
      <c r="A26" s="287" t="s">
        <v>191</v>
      </c>
      <c r="B26" s="288" t="s">
        <v>33</v>
      </c>
      <c r="C26" s="292"/>
      <c r="D26" s="256">
        <f>自主保安活動チェックシート入力用!H42</f>
        <v>0</v>
      </c>
      <c r="E26" s="293" t="s">
        <v>8</v>
      </c>
      <c r="F26" s="291" t="s">
        <v>185</v>
      </c>
    </row>
    <row r="27" spans="1:6" s="267" customFormat="1" ht="15.75" thickTop="1" thickBot="1" x14ac:dyDescent="0.2">
      <c r="A27" s="605" t="s">
        <v>203</v>
      </c>
      <c r="B27" s="606"/>
      <c r="C27" s="607"/>
      <c r="D27" s="256">
        <f>SUM(D10:D12,D14:D22,D24:D26)</f>
        <v>0</v>
      </c>
      <c r="E27" s="294" t="s">
        <v>8</v>
      </c>
      <c r="F27" s="295"/>
    </row>
    <row r="28" spans="1:6" s="267" customFormat="1" ht="18" thickBot="1" x14ac:dyDescent="0.2">
      <c r="A28" s="296" t="s">
        <v>1</v>
      </c>
      <c r="B28" s="236"/>
      <c r="C28" s="297"/>
      <c r="D28" s="298"/>
      <c r="E28" s="299"/>
      <c r="F28" s="300"/>
    </row>
    <row r="29" spans="1:6" s="267" customFormat="1" ht="15" thickBot="1" x14ac:dyDescent="0.2">
      <c r="A29" s="581" t="s">
        <v>17</v>
      </c>
      <c r="B29" s="582"/>
      <c r="C29" s="246"/>
      <c r="D29" s="583" t="s">
        <v>7</v>
      </c>
      <c r="E29" s="583"/>
      <c r="F29" s="247" t="s">
        <v>3</v>
      </c>
    </row>
    <row r="30" spans="1:6" s="267" customFormat="1" ht="15" thickBot="1" x14ac:dyDescent="0.2">
      <c r="A30" s="249" t="s">
        <v>114</v>
      </c>
      <c r="B30" s="250"/>
      <c r="C30" s="251"/>
      <c r="D30" s="301"/>
      <c r="E30" s="285"/>
      <c r="F30" s="286"/>
    </row>
    <row r="31" spans="1:6" s="267" customFormat="1" ht="15.75" thickTop="1" thickBot="1" x14ac:dyDescent="0.2">
      <c r="A31" s="584" t="s">
        <v>180</v>
      </c>
      <c r="B31" s="586" t="s">
        <v>204</v>
      </c>
      <c r="C31" s="302" t="s">
        <v>205</v>
      </c>
      <c r="D31" s="256">
        <f>自主保安活動チェックシート入力用!H49</f>
        <v>0</v>
      </c>
      <c r="E31" s="303" t="s">
        <v>8</v>
      </c>
      <c r="F31" s="304" t="s">
        <v>185</v>
      </c>
    </row>
    <row r="32" spans="1:6" s="267" customFormat="1" ht="15.75" thickTop="1" thickBot="1" x14ac:dyDescent="0.2">
      <c r="A32" s="584"/>
      <c r="B32" s="586"/>
      <c r="C32" s="305" t="s">
        <v>225</v>
      </c>
      <c r="D32" s="256">
        <f>自主保安活動チェックシート入力用!H50</f>
        <v>0</v>
      </c>
      <c r="E32" s="306" t="s">
        <v>8</v>
      </c>
      <c r="F32" s="307" t="s">
        <v>201</v>
      </c>
    </row>
    <row r="33" spans="1:6" s="267" customFormat="1" ht="15.75" thickTop="1" thickBot="1" x14ac:dyDescent="0.2">
      <c r="A33" s="585"/>
      <c r="B33" s="587"/>
      <c r="C33" s="270" t="s">
        <v>226</v>
      </c>
      <c r="D33" s="256">
        <f>自主保安活動チェックシート入力用!H51</f>
        <v>0</v>
      </c>
      <c r="E33" s="271" t="s">
        <v>8</v>
      </c>
      <c r="F33" s="308" t="s">
        <v>185</v>
      </c>
    </row>
    <row r="34" spans="1:6" s="267" customFormat="1" ht="15" customHeight="1" thickTop="1" thickBot="1" x14ac:dyDescent="0.2">
      <c r="A34" s="309" t="s">
        <v>202</v>
      </c>
      <c r="B34" s="310" t="s">
        <v>227</v>
      </c>
      <c r="C34" s="311"/>
      <c r="D34" s="256">
        <f>自主保安活動チェックシート入力用!H52</f>
        <v>0</v>
      </c>
      <c r="E34" s="290" t="s">
        <v>8</v>
      </c>
      <c r="F34" s="312" t="s">
        <v>106</v>
      </c>
    </row>
    <row r="35" spans="1:6" s="267" customFormat="1" ht="15" thickBot="1" x14ac:dyDescent="0.2">
      <c r="A35" s="249" t="s">
        <v>162</v>
      </c>
      <c r="B35" s="313"/>
      <c r="C35" s="314"/>
      <c r="D35" s="315"/>
      <c r="E35" s="316"/>
      <c r="F35" s="317"/>
    </row>
    <row r="36" spans="1:6" s="267" customFormat="1" ht="15.75" thickTop="1" thickBot="1" x14ac:dyDescent="0.2">
      <c r="A36" s="274" t="s">
        <v>187</v>
      </c>
      <c r="B36" s="608" t="s">
        <v>45</v>
      </c>
      <c r="C36" s="609"/>
      <c r="D36" s="256">
        <f>自主保安活動チェックシート入力用!H56</f>
        <v>0</v>
      </c>
      <c r="E36" s="318" t="s">
        <v>8</v>
      </c>
      <c r="F36" s="319" t="s">
        <v>183</v>
      </c>
    </row>
    <row r="37" spans="1:6" s="267" customFormat="1" ht="15.75" thickTop="1" thickBot="1" x14ac:dyDescent="0.2">
      <c r="A37" s="274" t="s">
        <v>202</v>
      </c>
      <c r="B37" s="275" t="s">
        <v>139</v>
      </c>
      <c r="C37" s="320"/>
      <c r="D37" s="256">
        <f>自主保安活動チェックシート入力用!H57</f>
        <v>0</v>
      </c>
      <c r="E37" s="318" t="s">
        <v>8</v>
      </c>
      <c r="F37" s="319" t="s">
        <v>183</v>
      </c>
    </row>
    <row r="38" spans="1:6" s="267" customFormat="1" ht="15" customHeight="1" thickTop="1" thickBot="1" x14ac:dyDescent="0.2">
      <c r="A38" s="274" t="s">
        <v>191</v>
      </c>
      <c r="B38" s="610" t="s">
        <v>206</v>
      </c>
      <c r="C38" s="611"/>
      <c r="D38" s="256">
        <f>自主保安活動チェックシート入力用!H58</f>
        <v>0</v>
      </c>
      <c r="E38" s="318" t="s">
        <v>8</v>
      </c>
      <c r="F38" s="319" t="s">
        <v>207</v>
      </c>
    </row>
    <row r="39" spans="1:6" s="267" customFormat="1" ht="15.75" thickTop="1" thickBot="1" x14ac:dyDescent="0.2">
      <c r="A39" s="274" t="s">
        <v>195</v>
      </c>
      <c r="B39" s="610" t="s">
        <v>208</v>
      </c>
      <c r="C39" s="611"/>
      <c r="D39" s="256">
        <f>自主保安活動チェックシート入力用!H59</f>
        <v>0</v>
      </c>
      <c r="E39" s="318" t="s">
        <v>8</v>
      </c>
      <c r="F39" s="319" t="s">
        <v>201</v>
      </c>
    </row>
    <row r="40" spans="1:6" s="267" customFormat="1" ht="15.75" thickTop="1" thickBot="1" x14ac:dyDescent="0.2">
      <c r="A40" s="309" t="s">
        <v>197</v>
      </c>
      <c r="B40" s="612" t="s">
        <v>209</v>
      </c>
      <c r="C40" s="613"/>
      <c r="D40" s="256">
        <f>自主保安活動チェックシート入力用!H60</f>
        <v>0</v>
      </c>
      <c r="E40" s="321" t="s">
        <v>8</v>
      </c>
      <c r="F40" s="322" t="s">
        <v>201</v>
      </c>
    </row>
    <row r="41" spans="1:6" s="248" customFormat="1" ht="15" thickBot="1" x14ac:dyDescent="0.2">
      <c r="A41" s="249" t="s">
        <v>210</v>
      </c>
      <c r="B41" s="323"/>
      <c r="C41" s="324"/>
      <c r="D41" s="325"/>
      <c r="E41" s="316"/>
      <c r="F41" s="317"/>
    </row>
    <row r="42" spans="1:6" s="248" customFormat="1" ht="15.75" customHeight="1" thickTop="1" thickBot="1" x14ac:dyDescent="0.2">
      <c r="A42" s="326" t="s">
        <v>187</v>
      </c>
      <c r="B42" s="327" t="s">
        <v>211</v>
      </c>
      <c r="C42" s="281"/>
      <c r="D42" s="256">
        <f>自主保安活動チェックシート入力用!H62</f>
        <v>0</v>
      </c>
      <c r="E42" s="321" t="s">
        <v>8</v>
      </c>
      <c r="F42" s="328" t="s">
        <v>207</v>
      </c>
    </row>
    <row r="43" spans="1:6" s="248" customFormat="1" ht="15" thickBot="1" x14ac:dyDescent="0.2">
      <c r="A43" s="249" t="s">
        <v>31</v>
      </c>
      <c r="B43" s="250"/>
      <c r="C43" s="329"/>
      <c r="D43" s="284"/>
      <c r="E43" s="285"/>
      <c r="F43" s="286"/>
    </row>
    <row r="44" spans="1:6" s="248" customFormat="1" ht="15.75" thickTop="1" thickBot="1" x14ac:dyDescent="0.2">
      <c r="A44" s="274" t="s">
        <v>187</v>
      </c>
      <c r="B44" s="610" t="s">
        <v>212</v>
      </c>
      <c r="C44" s="611"/>
      <c r="D44" s="256">
        <f>自主保安活動チェックシート入力用!H64</f>
        <v>0</v>
      </c>
      <c r="E44" s="330" t="s">
        <v>8</v>
      </c>
      <c r="F44" s="319" t="s">
        <v>183</v>
      </c>
    </row>
    <row r="45" spans="1:6" s="267" customFormat="1" ht="15.75" thickTop="1" thickBot="1" x14ac:dyDescent="0.2">
      <c r="A45" s="309" t="s">
        <v>202</v>
      </c>
      <c r="B45" s="599" t="s">
        <v>213</v>
      </c>
      <c r="C45" s="600"/>
      <c r="D45" s="256">
        <f>自主保安活動チェックシート入力用!H65</f>
        <v>0</v>
      </c>
      <c r="E45" s="331" t="s">
        <v>8</v>
      </c>
      <c r="F45" s="322" t="s">
        <v>207</v>
      </c>
    </row>
    <row r="46" spans="1:6" s="267" customFormat="1" ht="15.75" thickTop="1" thickBot="1" x14ac:dyDescent="0.2">
      <c r="A46" s="614" t="s">
        <v>203</v>
      </c>
      <c r="B46" s="615"/>
      <c r="C46" s="616"/>
      <c r="D46" s="256">
        <f>SUM(D31:D34,D42,D36:D40,D44:D45)</f>
        <v>0</v>
      </c>
      <c r="E46" s="332" t="s">
        <v>8</v>
      </c>
      <c r="F46" s="333"/>
    </row>
    <row r="47" spans="1:6" s="267" customFormat="1" ht="18" thickBot="1" x14ac:dyDescent="0.2">
      <c r="A47" s="296" t="s">
        <v>214</v>
      </c>
      <c r="B47" s="236"/>
      <c r="C47" s="297"/>
      <c r="D47" s="298"/>
      <c r="E47" s="299"/>
      <c r="F47" s="300"/>
    </row>
    <row r="48" spans="1:6" s="267" customFormat="1" ht="15" thickBot="1" x14ac:dyDescent="0.2">
      <c r="A48" s="581" t="s">
        <v>17</v>
      </c>
      <c r="B48" s="582"/>
      <c r="C48" s="246"/>
      <c r="D48" s="583" t="s">
        <v>7</v>
      </c>
      <c r="E48" s="583"/>
      <c r="F48" s="247" t="s">
        <v>3</v>
      </c>
    </row>
    <row r="49" spans="1:6" s="267" customFormat="1" ht="15" thickBot="1" x14ac:dyDescent="0.2">
      <c r="A49" s="249" t="s">
        <v>120</v>
      </c>
      <c r="B49" s="250"/>
      <c r="C49" s="329"/>
      <c r="D49" s="284"/>
      <c r="E49" s="285"/>
      <c r="F49" s="286"/>
    </row>
    <row r="50" spans="1:6" s="267" customFormat="1" ht="15.75" thickTop="1" thickBot="1" x14ac:dyDescent="0.2">
      <c r="A50" s="287" t="s">
        <v>180</v>
      </c>
      <c r="B50" s="610" t="s">
        <v>38</v>
      </c>
      <c r="C50" s="611"/>
      <c r="D50" s="256">
        <f>自主保安活動チェックシート入力用!H71</f>
        <v>0</v>
      </c>
      <c r="E50" s="334" t="s">
        <v>8</v>
      </c>
      <c r="F50" s="312" t="s">
        <v>118</v>
      </c>
    </row>
    <row r="51" spans="1:6" s="267" customFormat="1" ht="15.75" thickTop="1" thickBot="1" x14ac:dyDescent="0.2">
      <c r="A51" s="287" t="s">
        <v>202</v>
      </c>
      <c r="B51" s="610" t="s">
        <v>40</v>
      </c>
      <c r="C51" s="611"/>
      <c r="D51" s="256">
        <f>自主保安活動チェックシート入力用!H73</f>
        <v>0</v>
      </c>
      <c r="E51" s="290" t="s">
        <v>8</v>
      </c>
      <c r="F51" s="312" t="s">
        <v>215</v>
      </c>
    </row>
    <row r="52" spans="1:6" s="267" customFormat="1" ht="15.75" thickTop="1" thickBot="1" x14ac:dyDescent="0.2">
      <c r="A52" s="274" t="s">
        <v>191</v>
      </c>
      <c r="B52" s="610" t="s">
        <v>35</v>
      </c>
      <c r="C52" s="611"/>
      <c r="D52" s="256">
        <f>自主保安活動チェックシート入力用!H75</f>
        <v>0</v>
      </c>
      <c r="E52" s="318" t="s">
        <v>8</v>
      </c>
      <c r="F52" s="319" t="s">
        <v>183</v>
      </c>
    </row>
    <row r="53" spans="1:6" s="267" customFormat="1" ht="15.75" thickTop="1" thickBot="1" x14ac:dyDescent="0.2">
      <c r="A53" s="326" t="s">
        <v>195</v>
      </c>
      <c r="B53" s="612" t="s">
        <v>22</v>
      </c>
      <c r="C53" s="613"/>
      <c r="D53" s="256">
        <f>自主保安活動チェックシート入力用!H76</f>
        <v>0</v>
      </c>
      <c r="E53" s="321" t="s">
        <v>8</v>
      </c>
      <c r="F53" s="328" t="s">
        <v>207</v>
      </c>
    </row>
    <row r="54" spans="1:6" s="267" customFormat="1" ht="15" thickBot="1" x14ac:dyDescent="0.2">
      <c r="A54" s="249" t="s">
        <v>14</v>
      </c>
      <c r="B54" s="250"/>
      <c r="C54" s="335"/>
      <c r="D54" s="284"/>
      <c r="E54" s="285"/>
      <c r="F54" s="286"/>
    </row>
    <row r="55" spans="1:6" s="267" customFormat="1" ht="16.5" customHeight="1" thickTop="1" thickBot="1" x14ac:dyDescent="0.2">
      <c r="A55" s="274" t="s">
        <v>187</v>
      </c>
      <c r="B55" s="610" t="s">
        <v>23</v>
      </c>
      <c r="C55" s="611"/>
      <c r="D55" s="256">
        <f>自主保安活動チェックシート入力用!H78</f>
        <v>0</v>
      </c>
      <c r="E55" s="318" t="s">
        <v>8</v>
      </c>
      <c r="F55" s="319" t="s">
        <v>201</v>
      </c>
    </row>
    <row r="56" spans="1:6" s="267" customFormat="1" ht="15.75" thickTop="1" thickBot="1" x14ac:dyDescent="0.2">
      <c r="A56" s="274" t="s">
        <v>202</v>
      </c>
      <c r="B56" s="610" t="s">
        <v>29</v>
      </c>
      <c r="C56" s="611"/>
      <c r="D56" s="256">
        <f>自主保安活動チェックシート入力用!H79</f>
        <v>0</v>
      </c>
      <c r="E56" s="318" t="s">
        <v>8</v>
      </c>
      <c r="F56" s="319" t="s">
        <v>183</v>
      </c>
    </row>
    <row r="57" spans="1:6" s="267" customFormat="1" ht="15.75" thickTop="1" thickBot="1" x14ac:dyDescent="0.2">
      <c r="A57" s="274" t="s">
        <v>191</v>
      </c>
      <c r="B57" s="610" t="s">
        <v>141</v>
      </c>
      <c r="C57" s="611"/>
      <c r="D57" s="256">
        <f>自主保安活動チェックシート入力用!H80</f>
        <v>0</v>
      </c>
      <c r="E57" s="330" t="s">
        <v>8</v>
      </c>
      <c r="F57" s="319" t="s">
        <v>207</v>
      </c>
    </row>
    <row r="58" spans="1:6" s="267" customFormat="1" ht="15.75" thickTop="1" thickBot="1" x14ac:dyDescent="0.2">
      <c r="A58" s="336" t="s">
        <v>195</v>
      </c>
      <c r="B58" s="337" t="s">
        <v>216</v>
      </c>
      <c r="C58" s="337"/>
      <c r="D58" s="256">
        <f>自主保安活動チェックシート入力用!H81</f>
        <v>0</v>
      </c>
      <c r="E58" s="330" t="s">
        <v>8</v>
      </c>
      <c r="F58" s="319" t="s">
        <v>183</v>
      </c>
    </row>
    <row r="59" spans="1:6" s="267" customFormat="1" ht="15.75" thickTop="1" thickBot="1" x14ac:dyDescent="0.2">
      <c r="A59" s="309" t="s">
        <v>197</v>
      </c>
      <c r="B59" s="599" t="s">
        <v>217</v>
      </c>
      <c r="C59" s="599"/>
      <c r="D59" s="256">
        <f>自主保安活動チェックシート入力用!H82</f>
        <v>0</v>
      </c>
      <c r="E59" s="331" t="s">
        <v>8</v>
      </c>
      <c r="F59" s="322" t="s">
        <v>185</v>
      </c>
    </row>
    <row r="60" spans="1:6" s="13" customFormat="1" ht="15.75" thickTop="1" thickBot="1" x14ac:dyDescent="0.2">
      <c r="A60" s="605" t="s">
        <v>203</v>
      </c>
      <c r="B60" s="606"/>
      <c r="C60" s="607"/>
      <c r="D60" s="256">
        <f>SUM(D50:D53,D55:D59)</f>
        <v>0</v>
      </c>
      <c r="E60" s="332" t="s">
        <v>8</v>
      </c>
      <c r="F60" s="333"/>
    </row>
    <row r="61" spans="1:6" ht="18" thickBot="1" x14ac:dyDescent="0.2">
      <c r="A61" s="296" t="s">
        <v>218</v>
      </c>
      <c r="B61" s="236"/>
      <c r="C61" s="297"/>
      <c r="D61" s="298"/>
      <c r="E61" s="299"/>
      <c r="F61" s="300"/>
    </row>
    <row r="62" spans="1:6" ht="15" thickBot="1" x14ac:dyDescent="0.2">
      <c r="A62" s="581" t="s">
        <v>17</v>
      </c>
      <c r="B62" s="582"/>
      <c r="C62" s="246"/>
      <c r="D62" s="583" t="s">
        <v>7</v>
      </c>
      <c r="E62" s="583"/>
      <c r="F62" s="247" t="s">
        <v>3</v>
      </c>
    </row>
    <row r="63" spans="1:6" ht="15.75" thickTop="1" thickBot="1" x14ac:dyDescent="0.2">
      <c r="A63" s="617" t="s">
        <v>180</v>
      </c>
      <c r="B63" s="619" t="s">
        <v>219</v>
      </c>
      <c r="C63" s="338" t="s">
        <v>189</v>
      </c>
      <c r="D63" s="256">
        <f>自主保安活動チェックシート入力用!H87</f>
        <v>0</v>
      </c>
      <c r="E63" s="339" t="s">
        <v>8</v>
      </c>
      <c r="F63" s="340" t="s">
        <v>183</v>
      </c>
    </row>
    <row r="64" spans="1:6" ht="15.75" thickTop="1" thickBot="1" x14ac:dyDescent="0.2">
      <c r="A64" s="618"/>
      <c r="B64" s="596"/>
      <c r="C64" s="270" t="s">
        <v>228</v>
      </c>
      <c r="D64" s="256">
        <f>自主保安活動チェックシート入力用!H88</f>
        <v>0</v>
      </c>
      <c r="E64" s="341" t="s">
        <v>229</v>
      </c>
      <c r="F64" s="342" t="s">
        <v>194</v>
      </c>
    </row>
    <row r="65" spans="1:6" ht="15.75" thickTop="1" thickBot="1" x14ac:dyDescent="0.2">
      <c r="A65" s="287" t="s">
        <v>202</v>
      </c>
      <c r="B65" s="610" t="s">
        <v>230</v>
      </c>
      <c r="C65" s="611"/>
      <c r="D65" s="256">
        <f>自主保安活動チェックシート入力用!H91</f>
        <v>0</v>
      </c>
      <c r="E65" s="290" t="s">
        <v>8</v>
      </c>
      <c r="F65" s="312" t="s">
        <v>201</v>
      </c>
    </row>
    <row r="66" spans="1:6" ht="15.75" thickTop="1" thickBot="1" x14ac:dyDescent="0.2">
      <c r="A66" s="274" t="s">
        <v>191</v>
      </c>
      <c r="B66" s="610" t="s">
        <v>220</v>
      </c>
      <c r="C66" s="611"/>
      <c r="D66" s="256">
        <f>自主保安活動チェックシート入力用!H92</f>
        <v>0</v>
      </c>
      <c r="E66" s="318" t="s">
        <v>8</v>
      </c>
      <c r="F66" s="319" t="s">
        <v>185</v>
      </c>
    </row>
    <row r="67" spans="1:6" ht="15.75" thickTop="1" thickBot="1" x14ac:dyDescent="0.2">
      <c r="A67" s="274" t="s">
        <v>195</v>
      </c>
      <c r="B67" s="610" t="s">
        <v>221</v>
      </c>
      <c r="C67" s="611"/>
      <c r="D67" s="343">
        <f>自主保安活動チェックシート入力用!H93</f>
        <v>0</v>
      </c>
      <c r="E67" s="318" t="s">
        <v>8</v>
      </c>
      <c r="F67" s="319" t="s">
        <v>185</v>
      </c>
    </row>
    <row r="68" spans="1:6" ht="15.75" thickTop="1" thickBot="1" x14ac:dyDescent="0.2">
      <c r="A68" s="274" t="s">
        <v>197</v>
      </c>
      <c r="B68" s="610" t="s">
        <v>168</v>
      </c>
      <c r="C68" s="611"/>
      <c r="D68" s="256">
        <f>自主保安活動チェックシート入力用!H94</f>
        <v>0</v>
      </c>
      <c r="E68" s="318" t="s">
        <v>8</v>
      </c>
      <c r="F68" s="319" t="s">
        <v>185</v>
      </c>
    </row>
    <row r="69" spans="1:6" ht="15.75" thickTop="1" thickBot="1" x14ac:dyDescent="0.2">
      <c r="A69" s="309" t="s">
        <v>199</v>
      </c>
      <c r="B69" s="599" t="s">
        <v>170</v>
      </c>
      <c r="C69" s="620"/>
      <c r="D69" s="344">
        <f>自主保安活動チェックシート入力用!H95</f>
        <v>0</v>
      </c>
      <c r="E69" s="331" t="s">
        <v>8</v>
      </c>
      <c r="F69" s="322" t="s">
        <v>196</v>
      </c>
    </row>
    <row r="70" spans="1:6" ht="15.75" thickTop="1" thickBot="1" x14ac:dyDescent="0.2">
      <c r="A70" s="605" t="s">
        <v>203</v>
      </c>
      <c r="B70" s="606"/>
      <c r="C70" s="607"/>
      <c r="D70" s="256">
        <f>SUM(D63:D69)</f>
        <v>0</v>
      </c>
      <c r="E70" s="332" t="s">
        <v>8</v>
      </c>
      <c r="F70" s="333"/>
    </row>
    <row r="71" spans="1:6" ht="18" thickBot="1" x14ac:dyDescent="0.2">
      <c r="A71" s="296" t="s">
        <v>116</v>
      </c>
      <c r="B71" s="345"/>
      <c r="C71" s="346"/>
      <c r="D71" s="298"/>
      <c r="E71" s="299"/>
      <c r="F71" s="300"/>
    </row>
    <row r="72" spans="1:6" ht="15.75" thickTop="1" thickBot="1" x14ac:dyDescent="0.2">
      <c r="A72" s="347"/>
      <c r="B72" s="348"/>
      <c r="C72" s="349"/>
      <c r="D72" s="256">
        <f>SUM(D27,D46,D60,D70)</f>
        <v>0</v>
      </c>
      <c r="E72" s="350" t="s">
        <v>8</v>
      </c>
      <c r="F72" s="351" t="s">
        <v>222</v>
      </c>
    </row>
    <row r="73" spans="1:6" ht="52.5" customHeight="1" x14ac:dyDescent="0.15">
      <c r="A73" s="352"/>
      <c r="B73" s="234"/>
      <c r="C73" s="154"/>
      <c r="D73" s="173"/>
      <c r="E73" s="174"/>
      <c r="F73" s="34"/>
    </row>
    <row r="74" spans="1:6" ht="52.5" customHeight="1" x14ac:dyDescent="0.15"/>
    <row r="75" spans="1:6" ht="52.5" customHeight="1" x14ac:dyDescent="0.15"/>
    <row r="76" spans="1:6" ht="52.5" customHeight="1" x14ac:dyDescent="0.15"/>
    <row r="77" spans="1:6" ht="52.5" customHeight="1" x14ac:dyDescent="0.15"/>
    <row r="78" spans="1:6" ht="52.5" customHeight="1" x14ac:dyDescent="0.15"/>
    <row r="79" spans="1:6" ht="52.5" customHeight="1" x14ac:dyDescent="0.15"/>
    <row r="80" spans="1:6" ht="52.5" customHeight="1" x14ac:dyDescent="0.15"/>
    <row r="81" s="235" customFormat="1" ht="52.5" customHeight="1" x14ac:dyDescent="0.15"/>
    <row r="82" s="235" customFormat="1" ht="52.5" customHeight="1" x14ac:dyDescent="0.15"/>
    <row r="83" s="235" customFormat="1" ht="52.5" customHeight="1" x14ac:dyDescent="0.15"/>
    <row r="84" s="235" customFormat="1" ht="52.5" customHeight="1" x14ac:dyDescent="0.15"/>
    <row r="85" s="235" customFormat="1" ht="52.5" customHeight="1" x14ac:dyDescent="0.15"/>
    <row r="86" s="235" customFormat="1" ht="52.5" customHeight="1" x14ac:dyDescent="0.15"/>
  </sheetData>
  <mergeCells count="47">
    <mergeCell ref="B67:C67"/>
    <mergeCell ref="B68:C68"/>
    <mergeCell ref="B69:C69"/>
    <mergeCell ref="A70:C70"/>
    <mergeCell ref="A62:B62"/>
    <mergeCell ref="D62:E62"/>
    <mergeCell ref="A63:A64"/>
    <mergeCell ref="B63:B64"/>
    <mergeCell ref="B65:C65"/>
    <mergeCell ref="B66:C66"/>
    <mergeCell ref="A60:C60"/>
    <mergeCell ref="A46:C46"/>
    <mergeCell ref="A48:B48"/>
    <mergeCell ref="D48:E48"/>
    <mergeCell ref="B50:C50"/>
    <mergeCell ref="B51:C51"/>
    <mergeCell ref="B52:C52"/>
    <mergeCell ref="B53:C53"/>
    <mergeCell ref="B55:C55"/>
    <mergeCell ref="B56:C56"/>
    <mergeCell ref="B57:C57"/>
    <mergeCell ref="B59:C59"/>
    <mergeCell ref="B45:C45"/>
    <mergeCell ref="A18:A19"/>
    <mergeCell ref="B18:B19"/>
    <mergeCell ref="A27:C27"/>
    <mergeCell ref="A29:B29"/>
    <mergeCell ref="B36:C36"/>
    <mergeCell ref="B38:C38"/>
    <mergeCell ref="B39:C39"/>
    <mergeCell ref="B40:C40"/>
    <mergeCell ref="B44:C44"/>
    <mergeCell ref="D29:E29"/>
    <mergeCell ref="A31:A33"/>
    <mergeCell ref="B31:B33"/>
    <mergeCell ref="A10:A12"/>
    <mergeCell ref="B10:B12"/>
    <mergeCell ref="A14:A15"/>
    <mergeCell ref="B14:B15"/>
    <mergeCell ref="A16:A17"/>
    <mergeCell ref="B16:B17"/>
    <mergeCell ref="A2:F2"/>
    <mergeCell ref="C4:F4"/>
    <mergeCell ref="C5:F5"/>
    <mergeCell ref="C6:F6"/>
    <mergeCell ref="A8:B8"/>
    <mergeCell ref="D8:E8"/>
  </mergeCells>
  <phoneticPr fontId="2"/>
  <conditionalFormatting sqref="D27">
    <cfRule type="cellIs" dxfId="4" priority="5" stopIfTrue="1" operator="between">
      <formula>0</formula>
      <formula>0</formula>
    </cfRule>
  </conditionalFormatting>
  <conditionalFormatting sqref="D46">
    <cfRule type="cellIs" dxfId="3" priority="4" stopIfTrue="1" operator="between">
      <formula>0</formula>
      <formula>0</formula>
    </cfRule>
  </conditionalFormatting>
  <conditionalFormatting sqref="D60">
    <cfRule type="cellIs" dxfId="2" priority="3" stopIfTrue="1" operator="between">
      <formula>0</formula>
      <formula>0</formula>
    </cfRule>
  </conditionalFormatting>
  <conditionalFormatting sqref="D70">
    <cfRule type="cellIs" dxfId="1" priority="2" stopIfTrue="1" operator="between">
      <formula>0</formula>
      <formula>0</formula>
    </cfRule>
  </conditionalFormatting>
  <conditionalFormatting sqref="D72">
    <cfRule type="cellIs" dxfId="0" priority="1" stopIfTrue="1" operator="between">
      <formula>0</formula>
      <formula>0</formula>
    </cfRule>
  </conditionalFormatting>
  <dataValidations disablePrompts="1" count="7">
    <dataValidation type="list" allowBlank="1" showDropDown="1" showInputMessage="1" showErrorMessage="1" sqref="D10:D12 D14 D16 D21:D22 D25:D26 D33 D36:D37 D31 D18 D52 D56 D58:D59 D63 D44 D66:D68">
      <formula1>"0,2"</formula1>
    </dataValidation>
    <dataValidation type="list" allowBlank="1" showDropDown="1" showInputMessage="1" showErrorMessage="1" sqref="D15 D17">
      <formula1>"0,1,2"</formula1>
    </dataValidation>
    <dataValidation type="list" allowBlank="1" showDropDown="1" showInputMessage="1" showErrorMessage="1" sqref="D19 D64">
      <formula1>"0,1,2,3"</formula1>
    </dataValidation>
    <dataValidation type="list" allowBlank="1" showDropDown="1" showInputMessage="1" showErrorMessage="1" sqref="D20 D69">
      <formula1>"0,1"</formula1>
    </dataValidation>
    <dataValidation type="list" allowBlank="1" showDropDown="1" showInputMessage="1" showErrorMessage="1" sqref="D65 D24 D42 D38:D40 D53 D55 D57 D45 D32">
      <formula1>"0,3"</formula1>
    </dataValidation>
    <dataValidation type="list" allowBlank="1" showDropDown="1" showInputMessage="1" showErrorMessage="1" sqref="D34">
      <formula1>"0,2,3"</formula1>
    </dataValidation>
    <dataValidation type="list" allowBlank="1" showDropDown="1" showInputMessage="1" showErrorMessage="1" sqref="D50:D51">
      <formula1>"0,1,3"</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view="pageBreakPreview" zoomScale="60" zoomScaleNormal="100" workbookViewId="0">
      <selection activeCell="AE37" sqref="AE37"/>
    </sheetView>
  </sheetViews>
  <sheetFormatPr defaultRowHeight="13.5" x14ac:dyDescent="0.15"/>
  <cols>
    <col min="2" max="2" width="35.875" customWidth="1"/>
  </cols>
  <sheetData>
    <row r="1" spans="1:51" ht="21" customHeight="1" thickBot="1" x14ac:dyDescent="0.25">
      <c r="A1" s="361" t="s">
        <v>295</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row>
    <row r="2" spans="1:51" ht="18.75" customHeight="1" thickBot="1" x14ac:dyDescent="0.2">
      <c r="A2" s="654" t="s">
        <v>231</v>
      </c>
      <c r="B2" s="403" t="s">
        <v>232</v>
      </c>
      <c r="C2" s="404" t="s">
        <v>233</v>
      </c>
      <c r="D2" s="404"/>
      <c r="E2" s="404"/>
      <c r="F2" s="404"/>
      <c r="G2" s="404"/>
      <c r="H2" s="405"/>
      <c r="I2" s="405"/>
      <c r="J2" s="405"/>
      <c r="K2" s="405"/>
      <c r="L2" s="405"/>
      <c r="M2" s="405"/>
      <c r="N2" s="405"/>
      <c r="O2" s="405"/>
      <c r="P2" s="405"/>
      <c r="Q2" s="405"/>
      <c r="R2" s="406"/>
      <c r="S2" s="405"/>
      <c r="T2" s="405"/>
      <c r="U2" s="405"/>
      <c r="V2" s="405"/>
      <c r="W2" s="405"/>
      <c r="X2" s="405"/>
      <c r="Y2" s="405"/>
      <c r="Z2" s="405"/>
      <c r="AA2" s="405"/>
      <c r="AB2" s="405"/>
      <c r="AC2" s="405"/>
      <c r="AD2" s="405"/>
      <c r="AE2" s="406"/>
      <c r="AF2" s="405"/>
      <c r="AG2" s="405"/>
      <c r="AH2" s="405"/>
      <c r="AI2" s="405"/>
      <c r="AJ2" s="405"/>
      <c r="AK2" s="405"/>
      <c r="AL2" s="405"/>
      <c r="AM2" s="405"/>
      <c r="AN2" s="405"/>
      <c r="AO2" s="406"/>
      <c r="AP2" s="405"/>
      <c r="AQ2" s="405"/>
      <c r="AR2" s="405"/>
      <c r="AS2" s="405"/>
      <c r="AT2" s="405"/>
      <c r="AU2" s="405"/>
      <c r="AV2" s="405"/>
      <c r="AW2" s="405"/>
      <c r="AX2" s="406"/>
    </row>
    <row r="3" spans="1:51" s="372" customFormat="1" ht="14.25" x14ac:dyDescent="0.15">
      <c r="A3" s="655"/>
      <c r="B3" s="657" t="s">
        <v>234</v>
      </c>
      <c r="C3" s="363" t="s">
        <v>235</v>
      </c>
      <c r="D3" s="364"/>
      <c r="E3" s="364"/>
      <c r="F3" s="364"/>
      <c r="G3" s="365"/>
      <c r="H3" s="366"/>
      <c r="I3" s="366"/>
      <c r="J3" s="366"/>
      <c r="K3" s="367"/>
      <c r="L3" s="367"/>
      <c r="M3" s="367"/>
      <c r="N3" s="367"/>
      <c r="O3" s="368"/>
      <c r="P3" s="368"/>
      <c r="Q3" s="369"/>
      <c r="R3" s="370"/>
      <c r="S3" s="371" t="s">
        <v>236</v>
      </c>
      <c r="T3" s="371"/>
      <c r="U3" s="371"/>
      <c r="V3" s="371"/>
      <c r="W3" s="368"/>
      <c r="X3" s="368"/>
      <c r="Y3" s="368"/>
      <c r="Z3" s="368"/>
      <c r="AA3" s="368"/>
      <c r="AB3" s="369"/>
      <c r="AC3" s="369"/>
      <c r="AD3" s="369"/>
      <c r="AE3" s="370"/>
      <c r="AF3" s="368" t="s">
        <v>237</v>
      </c>
      <c r="AG3" s="367"/>
      <c r="AH3" s="367"/>
      <c r="AI3" s="367"/>
      <c r="AJ3" s="367"/>
      <c r="AK3" s="367"/>
      <c r="AL3" s="367"/>
      <c r="AM3" s="367"/>
      <c r="AN3" s="369"/>
      <c r="AO3" s="370"/>
      <c r="AP3" s="368" t="s">
        <v>218</v>
      </c>
      <c r="AQ3" s="368"/>
      <c r="AR3" s="367"/>
      <c r="AS3" s="367"/>
      <c r="AT3" s="367"/>
      <c r="AU3" s="367"/>
      <c r="AV3" s="369"/>
      <c r="AW3" s="370"/>
      <c r="AX3" s="660" t="s">
        <v>238</v>
      </c>
    </row>
    <row r="4" spans="1:51" ht="33" customHeight="1" x14ac:dyDescent="0.15">
      <c r="A4" s="655"/>
      <c r="B4" s="658"/>
      <c r="C4" s="663" t="s">
        <v>239</v>
      </c>
      <c r="D4" s="664"/>
      <c r="E4" s="665"/>
      <c r="F4" s="669" t="s">
        <v>240</v>
      </c>
      <c r="G4" s="646"/>
      <c r="H4" s="646"/>
      <c r="I4" s="646"/>
      <c r="J4" s="646"/>
      <c r="K4" s="646"/>
      <c r="L4" s="646"/>
      <c r="M4" s="646"/>
      <c r="N4" s="670"/>
      <c r="O4" s="671" t="s">
        <v>241</v>
      </c>
      <c r="P4" s="672"/>
      <c r="Q4" s="673"/>
      <c r="R4" s="640" t="s">
        <v>203</v>
      </c>
      <c r="S4" s="674" t="s">
        <v>242</v>
      </c>
      <c r="T4" s="674"/>
      <c r="U4" s="674"/>
      <c r="V4" s="675"/>
      <c r="W4" s="676" t="s">
        <v>243</v>
      </c>
      <c r="X4" s="677"/>
      <c r="Y4" s="677"/>
      <c r="Z4" s="677"/>
      <c r="AA4" s="678"/>
      <c r="AB4" s="373" t="s">
        <v>244</v>
      </c>
      <c r="AC4" s="679" t="s">
        <v>245</v>
      </c>
      <c r="AD4" s="680"/>
      <c r="AE4" s="640" t="s">
        <v>203</v>
      </c>
      <c r="AF4" s="643" t="s">
        <v>246</v>
      </c>
      <c r="AG4" s="643"/>
      <c r="AH4" s="643"/>
      <c r="AI4" s="644"/>
      <c r="AJ4" s="645" t="s">
        <v>247</v>
      </c>
      <c r="AK4" s="646"/>
      <c r="AL4" s="646"/>
      <c r="AM4" s="646"/>
      <c r="AN4" s="647"/>
      <c r="AO4" s="640" t="s">
        <v>203</v>
      </c>
      <c r="AP4" s="374"/>
      <c r="AQ4" s="374"/>
      <c r="AR4" s="374"/>
      <c r="AS4" s="374"/>
      <c r="AT4" s="374"/>
      <c r="AU4" s="374"/>
      <c r="AV4" s="375"/>
      <c r="AW4" s="681" t="s">
        <v>203</v>
      </c>
      <c r="AX4" s="661"/>
    </row>
    <row r="5" spans="1:51" s="377" customFormat="1" ht="72" customHeight="1" x14ac:dyDescent="0.15">
      <c r="A5" s="655"/>
      <c r="B5" s="658"/>
      <c r="C5" s="666"/>
      <c r="D5" s="667"/>
      <c r="E5" s="668"/>
      <c r="F5" s="684" t="s">
        <v>248</v>
      </c>
      <c r="G5" s="637"/>
      <c r="H5" s="685" t="s">
        <v>249</v>
      </c>
      <c r="I5" s="637"/>
      <c r="J5" s="685" t="s">
        <v>250</v>
      </c>
      <c r="K5" s="637"/>
      <c r="L5" s="621" t="s">
        <v>251</v>
      </c>
      <c r="M5" s="621" t="s">
        <v>252</v>
      </c>
      <c r="N5" s="621" t="s">
        <v>253</v>
      </c>
      <c r="O5" s="621" t="s">
        <v>254</v>
      </c>
      <c r="P5" s="621" t="s">
        <v>255</v>
      </c>
      <c r="Q5" s="634" t="s">
        <v>256</v>
      </c>
      <c r="R5" s="641"/>
      <c r="S5" s="636" t="s">
        <v>257</v>
      </c>
      <c r="T5" s="636"/>
      <c r="U5" s="637"/>
      <c r="V5" s="638" t="s">
        <v>258</v>
      </c>
      <c r="W5" s="648" t="s">
        <v>259</v>
      </c>
      <c r="X5" s="621" t="s">
        <v>260</v>
      </c>
      <c r="Y5" s="628" t="s">
        <v>261</v>
      </c>
      <c r="Z5" s="650" t="s">
        <v>262</v>
      </c>
      <c r="AA5" s="650" t="s">
        <v>263</v>
      </c>
      <c r="AB5" s="621" t="s">
        <v>264</v>
      </c>
      <c r="AC5" s="621" t="s">
        <v>265</v>
      </c>
      <c r="AD5" s="634" t="s">
        <v>266</v>
      </c>
      <c r="AE5" s="641"/>
      <c r="AF5" s="652" t="s">
        <v>267</v>
      </c>
      <c r="AG5" s="628" t="s">
        <v>268</v>
      </c>
      <c r="AH5" s="621" t="s">
        <v>269</v>
      </c>
      <c r="AI5" s="621" t="s">
        <v>270</v>
      </c>
      <c r="AJ5" s="621" t="s">
        <v>271</v>
      </c>
      <c r="AK5" s="628" t="s">
        <v>272</v>
      </c>
      <c r="AL5" s="628" t="s">
        <v>273</v>
      </c>
      <c r="AM5" s="376" t="s">
        <v>274</v>
      </c>
      <c r="AN5" s="630" t="s">
        <v>275</v>
      </c>
      <c r="AO5" s="641"/>
      <c r="AP5" s="632" t="s">
        <v>276</v>
      </c>
      <c r="AQ5" s="633"/>
      <c r="AR5" s="623" t="s">
        <v>277</v>
      </c>
      <c r="AS5" s="623" t="s">
        <v>278</v>
      </c>
      <c r="AT5" s="623" t="s">
        <v>279</v>
      </c>
      <c r="AU5" s="625" t="s">
        <v>280</v>
      </c>
      <c r="AV5" s="626" t="s">
        <v>281</v>
      </c>
      <c r="AW5" s="682"/>
      <c r="AX5" s="661"/>
    </row>
    <row r="6" spans="1:51" ht="68.25" customHeight="1" x14ac:dyDescent="0.15">
      <c r="A6" s="656"/>
      <c r="B6" s="658"/>
      <c r="C6" s="378" t="s">
        <v>182</v>
      </c>
      <c r="D6" s="379" t="s">
        <v>184</v>
      </c>
      <c r="E6" s="380" t="s">
        <v>282</v>
      </c>
      <c r="F6" s="381" t="s">
        <v>283</v>
      </c>
      <c r="G6" s="379" t="s">
        <v>51</v>
      </c>
      <c r="H6" s="382" t="s">
        <v>283</v>
      </c>
      <c r="I6" s="379" t="s">
        <v>51</v>
      </c>
      <c r="J6" s="382" t="s">
        <v>283</v>
      </c>
      <c r="K6" s="383" t="s">
        <v>193</v>
      </c>
      <c r="L6" s="622"/>
      <c r="M6" s="622"/>
      <c r="N6" s="622"/>
      <c r="O6" s="622"/>
      <c r="P6" s="622"/>
      <c r="Q6" s="635"/>
      <c r="R6" s="642"/>
      <c r="S6" s="384" t="s">
        <v>284</v>
      </c>
      <c r="T6" s="385" t="s">
        <v>285</v>
      </c>
      <c r="U6" s="386" t="s">
        <v>286</v>
      </c>
      <c r="V6" s="639"/>
      <c r="W6" s="649"/>
      <c r="X6" s="622"/>
      <c r="Y6" s="629"/>
      <c r="Z6" s="651"/>
      <c r="AA6" s="651"/>
      <c r="AB6" s="622"/>
      <c r="AC6" s="622"/>
      <c r="AD6" s="635"/>
      <c r="AE6" s="642"/>
      <c r="AF6" s="653"/>
      <c r="AG6" s="629"/>
      <c r="AH6" s="622"/>
      <c r="AI6" s="622"/>
      <c r="AJ6" s="622"/>
      <c r="AK6" s="629"/>
      <c r="AL6" s="629"/>
      <c r="AM6" s="387"/>
      <c r="AN6" s="631"/>
      <c r="AO6" s="642"/>
      <c r="AP6" s="378" t="s">
        <v>283</v>
      </c>
      <c r="AQ6" s="379" t="s">
        <v>51</v>
      </c>
      <c r="AR6" s="624"/>
      <c r="AS6" s="624"/>
      <c r="AT6" s="624"/>
      <c r="AU6" s="624"/>
      <c r="AV6" s="627"/>
      <c r="AW6" s="683"/>
      <c r="AX6" s="662"/>
    </row>
    <row r="7" spans="1:51" s="401" customFormat="1" ht="62.25" customHeight="1" thickBot="1" x14ac:dyDescent="0.2">
      <c r="A7" s="407"/>
      <c r="B7" s="659"/>
      <c r="C7" s="388" t="s">
        <v>183</v>
      </c>
      <c r="D7" s="389" t="s">
        <v>287</v>
      </c>
      <c r="E7" s="390" t="s">
        <v>287</v>
      </c>
      <c r="F7" s="391" t="s">
        <v>183</v>
      </c>
      <c r="G7" s="389" t="s">
        <v>288</v>
      </c>
      <c r="H7" s="388" t="s">
        <v>183</v>
      </c>
      <c r="I7" s="389" t="s">
        <v>288</v>
      </c>
      <c r="J7" s="388" t="s">
        <v>183</v>
      </c>
      <c r="K7" s="389" t="s">
        <v>289</v>
      </c>
      <c r="L7" s="389" t="s">
        <v>290</v>
      </c>
      <c r="M7" s="389" t="s">
        <v>287</v>
      </c>
      <c r="N7" s="388" t="s">
        <v>287</v>
      </c>
      <c r="O7" s="389" t="s">
        <v>291</v>
      </c>
      <c r="P7" s="389" t="s">
        <v>287</v>
      </c>
      <c r="Q7" s="392" t="s">
        <v>287</v>
      </c>
      <c r="R7" s="393"/>
      <c r="S7" s="394" t="s">
        <v>287</v>
      </c>
      <c r="T7" s="394" t="s">
        <v>291</v>
      </c>
      <c r="U7" s="394" t="s">
        <v>287</v>
      </c>
      <c r="V7" s="395" t="s">
        <v>106</v>
      </c>
      <c r="W7" s="395" t="s">
        <v>183</v>
      </c>
      <c r="X7" s="388" t="s">
        <v>183</v>
      </c>
      <c r="Y7" s="389" t="s">
        <v>207</v>
      </c>
      <c r="Z7" s="389" t="s">
        <v>291</v>
      </c>
      <c r="AA7" s="388" t="s">
        <v>291</v>
      </c>
      <c r="AB7" s="389" t="s">
        <v>207</v>
      </c>
      <c r="AC7" s="389" t="s">
        <v>183</v>
      </c>
      <c r="AD7" s="392" t="s">
        <v>207</v>
      </c>
      <c r="AE7" s="393"/>
      <c r="AF7" s="388" t="s">
        <v>118</v>
      </c>
      <c r="AG7" s="389" t="s">
        <v>292</v>
      </c>
      <c r="AH7" s="388" t="s">
        <v>183</v>
      </c>
      <c r="AI7" s="389" t="s">
        <v>207</v>
      </c>
      <c r="AJ7" s="389" t="s">
        <v>291</v>
      </c>
      <c r="AK7" s="388" t="s">
        <v>183</v>
      </c>
      <c r="AL7" s="389" t="s">
        <v>207</v>
      </c>
      <c r="AM7" s="396" t="s">
        <v>183</v>
      </c>
      <c r="AN7" s="397" t="s">
        <v>287</v>
      </c>
      <c r="AO7" s="393"/>
      <c r="AP7" s="396" t="s">
        <v>183</v>
      </c>
      <c r="AQ7" s="398" t="s">
        <v>289</v>
      </c>
      <c r="AR7" s="399" t="s">
        <v>291</v>
      </c>
      <c r="AS7" s="395" t="s">
        <v>287</v>
      </c>
      <c r="AT7" s="395" t="s">
        <v>287</v>
      </c>
      <c r="AU7" s="395" t="s">
        <v>287</v>
      </c>
      <c r="AV7" s="392" t="s">
        <v>290</v>
      </c>
      <c r="AW7" s="400"/>
      <c r="AX7" s="408"/>
    </row>
    <row r="8" spans="1:51" ht="14.25" thickBot="1" x14ac:dyDescent="0.2">
      <c r="A8" s="409"/>
      <c r="B8" s="410">
        <f>'自主保安活動チェックシート（都道府県協会提出用）'!C4</f>
        <v>0</v>
      </c>
      <c r="C8" s="411">
        <f>'自主保安活動チェックシート（都道府県協会提出用）'!D10</f>
        <v>0</v>
      </c>
      <c r="D8" s="412">
        <f>'自主保安活動チェックシート（都道府県協会提出用）'!D11</f>
        <v>0</v>
      </c>
      <c r="E8" s="413">
        <f>'自主保安活動チェックシート（都道府県協会提出用）'!D12</f>
        <v>0</v>
      </c>
      <c r="F8" s="414">
        <f>'自主保安活動チェックシート（都道府県協会提出用）'!D14</f>
        <v>0</v>
      </c>
      <c r="G8" s="412">
        <f>'自主保安活動チェックシート（都道府県協会提出用）'!D15</f>
        <v>0</v>
      </c>
      <c r="H8" s="411">
        <f>'自主保安活動チェックシート（都道府県協会提出用）'!D16</f>
        <v>0</v>
      </c>
      <c r="I8" s="412">
        <f>'自主保安活動チェックシート（都道府県協会提出用）'!D17</f>
        <v>0</v>
      </c>
      <c r="J8" s="411">
        <f>'自主保安活動チェックシート（都道府県協会提出用）'!D18</f>
        <v>0</v>
      </c>
      <c r="K8" s="412">
        <f>'自主保安活動チェックシート（都道府県協会提出用）'!D19</f>
        <v>0</v>
      </c>
      <c r="L8" s="412">
        <f>'自主保安活動チェックシート（都道府県協会提出用）'!D20</f>
        <v>0</v>
      </c>
      <c r="M8" s="412">
        <f>'自主保安活動チェックシート（都道府県協会提出用）'!D21</f>
        <v>0</v>
      </c>
      <c r="N8" s="411">
        <f>'自主保安活動チェックシート（都道府県協会提出用）'!D22</f>
        <v>0</v>
      </c>
      <c r="O8" s="412">
        <f>'自主保安活動チェックシート（都道府県協会提出用）'!D24</f>
        <v>0</v>
      </c>
      <c r="P8" s="412">
        <f>'自主保安活動チェックシート（都道府県協会提出用）'!D25</f>
        <v>0</v>
      </c>
      <c r="Q8" s="415">
        <f>'自主保安活動チェックシート（都道府県協会提出用）'!D26</f>
        <v>0</v>
      </c>
      <c r="R8" s="416">
        <f>'自主保安活動チェックシート（都道府県協会提出用）'!D27</f>
        <v>0</v>
      </c>
      <c r="S8" s="411">
        <f>'自主保安活動チェックシート（都道府県協会提出用）'!D31</f>
        <v>0</v>
      </c>
      <c r="T8" s="411">
        <f>'自主保安活動チェックシート（都道府県協会提出用）'!D32</f>
        <v>0</v>
      </c>
      <c r="U8" s="411">
        <f>'自主保安活動チェックシート（都道府県協会提出用）'!D33</f>
        <v>0</v>
      </c>
      <c r="V8" s="411">
        <f>'自主保安活動チェックシート（都道府県協会提出用）'!D34</f>
        <v>0</v>
      </c>
      <c r="W8" s="411">
        <f>'自主保安活動チェックシート（都道府県協会提出用）'!D36</f>
        <v>0</v>
      </c>
      <c r="X8" s="411">
        <f>'自主保安活動チェックシート（都道府県協会提出用）'!D37</f>
        <v>0</v>
      </c>
      <c r="Y8" s="412">
        <f>'自主保安活動チェックシート（都道府県協会提出用）'!D38</f>
        <v>0</v>
      </c>
      <c r="Z8" s="412">
        <f>'自主保安活動チェックシート（都道府県協会提出用）'!D39</f>
        <v>0</v>
      </c>
      <c r="AA8" s="411">
        <f>'自主保安活動チェックシート（都道府県協会提出用）'!D40</f>
        <v>0</v>
      </c>
      <c r="AB8" s="412">
        <f>'自主保安活動チェックシート（都道府県協会提出用）'!D42</f>
        <v>0</v>
      </c>
      <c r="AC8" s="412">
        <f>'自主保安活動チェックシート（都道府県協会提出用）'!D44</f>
        <v>0</v>
      </c>
      <c r="AD8" s="415">
        <f>'自主保安活動チェックシート（都道府県協会提出用）'!D45</f>
        <v>0</v>
      </c>
      <c r="AE8" s="416">
        <f>'自主保安活動チェックシート（都道府県協会提出用）'!D46</f>
        <v>0</v>
      </c>
      <c r="AF8" s="411">
        <f>'自主保安活動チェックシート（都道府県協会提出用）'!D50</f>
        <v>0</v>
      </c>
      <c r="AG8" s="412">
        <f>'自主保安活動チェックシート（都道府県協会提出用）'!D51</f>
        <v>0</v>
      </c>
      <c r="AH8" s="411">
        <f>'自主保安活動チェックシート（都道府県協会提出用）'!D52</f>
        <v>0</v>
      </c>
      <c r="AI8" s="412">
        <f>'自主保安活動チェックシート（都道府県協会提出用）'!D53</f>
        <v>0</v>
      </c>
      <c r="AJ8" s="412">
        <f>'自主保安活動チェックシート（都道府県協会提出用）'!D55</f>
        <v>0</v>
      </c>
      <c r="AK8" s="411">
        <f>'自主保安活動チェックシート（都道府県協会提出用）'!D56</f>
        <v>0</v>
      </c>
      <c r="AL8" s="412">
        <f>'自主保安活動チェックシート（都道府県協会提出用）'!D57</f>
        <v>0</v>
      </c>
      <c r="AM8" s="411">
        <f>'自主保安活動チェックシート（都道府県協会提出用）'!D58</f>
        <v>0</v>
      </c>
      <c r="AN8" s="415">
        <f>'自主保安活動チェックシート（都道府県協会提出用）'!D59</f>
        <v>0</v>
      </c>
      <c r="AO8" s="416">
        <f>'自主保安活動チェックシート（都道府県協会提出用）'!D60</f>
        <v>0</v>
      </c>
      <c r="AP8" s="417">
        <f>'自主保安活動チェックシート（都道府県協会提出用）'!D63</f>
        <v>0</v>
      </c>
      <c r="AQ8" s="418">
        <f>'自主保安活動チェックシート（都道府県協会提出用）'!D64</f>
        <v>0</v>
      </c>
      <c r="AR8" s="412">
        <f>'自主保安活動チェックシート（都道府県協会提出用）'!D65</f>
        <v>0</v>
      </c>
      <c r="AS8" s="411">
        <f>'自主保安活動チェックシート（都道府県協会提出用）'!D66</f>
        <v>0</v>
      </c>
      <c r="AT8" s="411">
        <f>'自主保安活動チェックシート（都道府県協会提出用）'!D67</f>
        <v>0</v>
      </c>
      <c r="AU8" s="411">
        <f>'自主保安活動チェックシート（都道府県協会提出用）'!D68</f>
        <v>0</v>
      </c>
      <c r="AV8" s="415">
        <f>'自主保安活動チェックシート（都道府県協会提出用）'!D69</f>
        <v>0</v>
      </c>
      <c r="AW8" s="419">
        <f>'自主保安活動チェックシート（都道府県協会提出用）'!D70</f>
        <v>0</v>
      </c>
      <c r="AX8" s="420">
        <f>'自主保安活動チェックシート（都道府県協会提出用）'!D72</f>
        <v>0</v>
      </c>
      <c r="AY8" s="402"/>
    </row>
  </sheetData>
  <mergeCells count="48">
    <mergeCell ref="A2:A6"/>
    <mergeCell ref="B3:B7"/>
    <mergeCell ref="AX3:AX6"/>
    <mergeCell ref="C4:E5"/>
    <mergeCell ref="F4:N4"/>
    <mergeCell ref="O4:Q4"/>
    <mergeCell ref="R4:R6"/>
    <mergeCell ref="S4:V4"/>
    <mergeCell ref="W4:AA4"/>
    <mergeCell ref="AC4:AD4"/>
    <mergeCell ref="AW4:AW6"/>
    <mergeCell ref="F5:G5"/>
    <mergeCell ref="H5:I5"/>
    <mergeCell ref="J5:K5"/>
    <mergeCell ref="L5:L6"/>
    <mergeCell ref="M5:M6"/>
    <mergeCell ref="V5:V6"/>
    <mergeCell ref="AE4:AE6"/>
    <mergeCell ref="AF4:AI4"/>
    <mergeCell ref="AJ4:AN4"/>
    <mergeCell ref="AO4:AO6"/>
    <mergeCell ref="AI5:AI6"/>
    <mergeCell ref="W5:W6"/>
    <mergeCell ref="X5:X6"/>
    <mergeCell ref="Y5:Y6"/>
    <mergeCell ref="Z5:Z6"/>
    <mergeCell ref="AA5:AA6"/>
    <mergeCell ref="AB5:AB6"/>
    <mergeCell ref="AC5:AC6"/>
    <mergeCell ref="AD5:AD6"/>
    <mergeCell ref="AF5:AF6"/>
    <mergeCell ref="AG5:AG6"/>
    <mergeCell ref="N5:N6"/>
    <mergeCell ref="O5:O6"/>
    <mergeCell ref="P5:P6"/>
    <mergeCell ref="Q5:Q6"/>
    <mergeCell ref="S5:U5"/>
    <mergeCell ref="AH5:AH6"/>
    <mergeCell ref="AS5:AS6"/>
    <mergeCell ref="AT5:AT6"/>
    <mergeCell ref="AU5:AU6"/>
    <mergeCell ref="AV5:AV6"/>
    <mergeCell ref="AJ5:AJ6"/>
    <mergeCell ref="AK5:AK6"/>
    <mergeCell ref="AL5:AL6"/>
    <mergeCell ref="AN5:AN6"/>
    <mergeCell ref="AP5:AQ5"/>
    <mergeCell ref="AR5:AR6"/>
  </mergeCells>
  <phoneticPr fontId="2"/>
  <dataValidations disablePrompts="1" count="7">
    <dataValidation type="list" allowBlank="1" showDropDown="1" showInputMessage="1" showErrorMessage="1" sqref="AF8:AG8">
      <formula1>"0,1,3"</formula1>
    </dataValidation>
    <dataValidation type="list" allowBlank="1" showDropDown="1" showInputMessage="1" showErrorMessage="1" sqref="V8">
      <formula1>"0,2,3"</formula1>
    </dataValidation>
    <dataValidation type="list" allowBlank="1" showDropDown="1" showInputMessage="1" showErrorMessage="1" sqref="AD8 T8 O8 AL8 AI8:AJ8 AR8 Y8:AB8">
      <formula1>"0,3"</formula1>
    </dataValidation>
    <dataValidation type="list" allowBlank="1" showDropDown="1" showInputMessage="1" showErrorMessage="1" sqref="L8 AV8">
      <formula1>"0,1"</formula1>
    </dataValidation>
    <dataValidation type="list" allowBlank="1" showDropDown="1" showInputMessage="1" showErrorMessage="1" sqref="K8 AQ8">
      <formula1>"0,1,2,3"</formula1>
    </dataValidation>
    <dataValidation type="list" allowBlank="1" showDropDown="1" showInputMessage="1" showErrorMessage="1" sqref="G8 I8">
      <formula1>"0,1,2"</formula1>
    </dataValidation>
    <dataValidation type="list" allowBlank="1" showDropDown="1" showInputMessage="1" showErrorMessage="1" sqref="AC8 S8 AP8 AM8:AN8 AK8 AH8 P8:Q8 W8:X8 U8 M8:N8 J8 H8 C8:F8 AS8:AU8">
      <formula1>"0,2"</formula1>
    </dataValidation>
  </dataValidations>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表彰申告書</vt:lpstr>
      <vt:lpstr>自主保安活動チェックシート入力用</vt:lpstr>
      <vt:lpstr>自主保安活動チェックシート（都道府県協会提出用）</vt:lpstr>
      <vt:lpstr>都道府県協会活用欄</vt:lpstr>
      <vt:lpstr>'自主保安活動チェックシート（都道府県協会提出用）'!Print_Area</vt:lpstr>
      <vt:lpstr>自主保安活動チェックシート入力用!Print_Area</vt:lpstr>
      <vt:lpstr>都道府県協会活用欄!Print_Area</vt:lpstr>
      <vt:lpstr>表彰申告書!Print_Area</vt:lpstr>
    </vt:vector>
  </TitlesOfParts>
  <Company>KHK　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jlsa021</cp:lastModifiedBy>
  <cp:lastPrinted>2020-06-02T07:55:03Z</cp:lastPrinted>
  <dcterms:created xsi:type="dcterms:W3CDTF">2003-10-22T04:10:27Z</dcterms:created>
  <dcterms:modified xsi:type="dcterms:W3CDTF">2020-06-04T07:28:46Z</dcterms:modified>
</cp:coreProperties>
</file>