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SERVER\共有（win)\ホームページ\htdocs\H24.10～\2019年度\2019.6\6.1\"/>
    </mc:Choice>
  </mc:AlternateContent>
  <xr:revisionPtr revIDLastSave="0" documentId="13_ncr:1_{79E595F9-04F1-4A80-A1BA-A8DB66AA6598}" xr6:coauthVersionLast="43" xr6:coauthVersionMax="43" xr10:uidLastSave="{00000000-0000-0000-0000-000000000000}"/>
  <bookViews>
    <workbookView xWindow="-120" yWindow="-120" windowWidth="20730" windowHeight="11160" tabRatio="553" firstSheet="2" activeTab="2" xr2:uid="{00000000-000D-0000-FFFF-FFFF00000000}"/>
  </bookViews>
  <sheets>
    <sheet name="表彰申告書" sheetId="8" r:id="rId1"/>
    <sheet name="自主保安活動チェックシート入力用" sheetId="4" r:id="rId2"/>
    <sheet name="自主保安活動チェックシート（都道府県協会提出用）" sheetId="5" r:id="rId3"/>
  </sheets>
  <definedNames>
    <definedName name="_xlnm.Print_Area" localSheetId="2">'自主保安活動チェックシート（都道府県協会提出用）'!$A$1:$F$72</definedName>
    <definedName name="_xlnm.Print_Area" localSheetId="1">自主保安活動チェックシート入力用!$A$4:$K$112</definedName>
    <definedName name="_xlnm.Print_Area" localSheetId="0">表彰申告書!$A$1:$K$58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 i="5" l="1"/>
  <c r="D68" i="5"/>
  <c r="D67" i="5"/>
  <c r="D66" i="5"/>
  <c r="D65" i="5"/>
  <c r="D64" i="5"/>
  <c r="D63" i="5"/>
  <c r="D59" i="5"/>
  <c r="D58" i="5"/>
  <c r="D57" i="5"/>
  <c r="D56" i="5"/>
  <c r="D55" i="5"/>
  <c r="D53" i="5"/>
  <c r="D52" i="5"/>
  <c r="D51" i="5"/>
  <c r="D50" i="5"/>
  <c r="D45" i="5"/>
  <c r="D44" i="5"/>
  <c r="D42" i="5"/>
  <c r="D40" i="5"/>
  <c r="D39" i="5"/>
  <c r="D38" i="5"/>
  <c r="D37" i="5"/>
  <c r="D36" i="5"/>
  <c r="D34" i="5"/>
  <c r="D33" i="5"/>
  <c r="D32" i="5"/>
  <c r="D31" i="5"/>
  <c r="D26" i="5"/>
  <c r="D25" i="5"/>
  <c r="D24" i="5"/>
  <c r="D22" i="5"/>
  <c r="D21" i="5"/>
  <c r="D20" i="5"/>
  <c r="D19" i="5"/>
  <c r="D18" i="5"/>
  <c r="D17" i="5"/>
  <c r="D16" i="5"/>
  <c r="D15" i="5"/>
  <c r="D14" i="5"/>
  <c r="D12" i="5"/>
  <c r="D11" i="5"/>
  <c r="D10" i="5"/>
  <c r="D70" i="5" l="1"/>
  <c r="D60" i="5"/>
  <c r="D46" i="5"/>
  <c r="D27" i="5"/>
  <c r="D72" i="5" l="1"/>
  <c r="H94" i="4"/>
  <c r="H81" i="4"/>
  <c r="H64" i="4"/>
  <c r="H41" i="4"/>
  <c r="H97" i="4" l="1"/>
  <c r="G41" i="4"/>
  <c r="G64" i="4"/>
  <c r="G81" i="4"/>
  <c r="G94" i="4"/>
  <c r="G97" i="4" l="1"/>
</calcChain>
</file>

<file path=xl/sharedStrings.xml><?xml version="1.0" encoding="utf-8"?>
<sst xmlns="http://schemas.openxmlformats.org/spreadsheetml/2006/main" count="528" uniqueCount="233">
  <si>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</si>
  <si>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</si>
  <si>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</si>
  <si>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</si>
  <si>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</si>
  <si>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</si>
  <si>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</si>
  <si>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</si>
  <si>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</si>
  <si>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</si>
  <si>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</si>
  <si>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</si>
  <si>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</si>
  <si>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</si>
  <si>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</si>
  <si>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</si>
  <si>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</si>
  <si>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</si>
  <si>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</si>
  <si>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</si>
  <si>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</si>
  <si>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</si>
  <si>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</si>
  <si>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</si>
  <si>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</si>
  <si>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</si>
  <si>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</si>
  <si>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</si>
  <si>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</si>
  <si>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</si>
  <si>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</si>
  <si>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Ｎｏ．４　埋設管の管理</t>
    <rPh sb="5" eb="8">
      <t>マイセツカン</t>
    </rPh>
    <rPh sb="9" eb="11">
      <t>カンリ</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</si>
  <si>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</si>
  <si>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</si>
  <si>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</si>
  <si>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</si>
  <si>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</si>
  <si>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</si>
  <si>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法定期間内における供給設備点検頻度</t>
    <rPh sb="0" eb="2">
      <t>ホウテイ</t>
    </rPh>
    <rPh sb="2" eb="4">
      <t>キカン</t>
    </rPh>
    <rPh sb="4" eb="5">
      <t>ナイ</t>
    </rPh>
    <rPh sb="9" eb="11">
      <t>キョウキュウ</t>
    </rPh>
    <rPh sb="11" eb="13">
      <t>セツビ</t>
    </rPh>
    <rPh sb="13" eb="15">
      <t>テンケン</t>
    </rPh>
    <phoneticPr fontId="2"/>
  </si>
  <si>
    <t>全消費者に対し、４年点検項目（定期供給設備点検）について次の頻度で点検を実施した上で、その結果を記録しており、かつ消費者に通知していること。</t>
    <rPh sb="9" eb="10">
      <t>ネン</t>
    </rPh>
    <rPh sb="10" eb="12">
      <t>テンケン</t>
    </rPh>
    <rPh sb="12" eb="14">
      <t>コウモク</t>
    </rPh>
    <rPh sb="15" eb="17">
      <t>テイキ</t>
    </rPh>
    <rPh sb="17" eb="19">
      <t>キョウキュウ</t>
    </rPh>
    <rPh sb="19" eb="21">
      <t>セツビ</t>
    </rPh>
    <rPh sb="21" eb="23">
      <t>テンケン</t>
    </rPh>
    <rPh sb="28" eb="29">
      <t>ツギ</t>
    </rPh>
    <rPh sb="30" eb="32">
      <t>ヒンド</t>
    </rPh>
    <rPh sb="33" eb="35">
      <t>テンケン</t>
    </rPh>
    <rPh sb="36" eb="38">
      <t>ジッシ</t>
    </rPh>
    <rPh sb="40" eb="41">
      <t>ウエ</t>
    </rPh>
    <rPh sb="45" eb="47">
      <t>ケッカ</t>
    </rPh>
    <rPh sb="48" eb="50">
      <t>キロク</t>
    </rPh>
    <rPh sb="57" eb="60">
      <t>ショウヒシャ</t>
    </rPh>
    <rPh sb="61" eb="63">
      <t>ツウチ</t>
    </rPh>
    <phoneticPr fontId="2"/>
  </si>
  <si>
    <t>法定期間内における消費設備調査頻度</t>
    <rPh sb="0" eb="2">
      <t>ホウテイ</t>
    </rPh>
    <rPh sb="2" eb="4">
      <t>キカン</t>
    </rPh>
    <rPh sb="9" eb="11">
      <t>ショウヒ</t>
    </rPh>
    <rPh sb="11" eb="13">
      <t>セツビ</t>
    </rPh>
    <rPh sb="13" eb="15">
      <t>チョウサ</t>
    </rPh>
    <rPh sb="15" eb="17">
      <t>ヒンド</t>
    </rPh>
    <phoneticPr fontId="2"/>
  </si>
  <si>
    <t>全消費者に対し、４年調査項目（定期消費設備調査）について次の頻度で調査を実施した上で、その結果を記録しており、かつ消費者に通知していること。</t>
    <rPh sb="9" eb="10">
      <t>ネン</t>
    </rPh>
    <rPh sb="10" eb="12">
      <t>チョウサ</t>
    </rPh>
    <rPh sb="12" eb="14">
      <t>コウモク</t>
    </rPh>
    <rPh sb="15" eb="17">
      <t>テイキ</t>
    </rPh>
    <rPh sb="17" eb="19">
      <t>ショウヒ</t>
    </rPh>
    <rPh sb="19" eb="21">
      <t>セツビ</t>
    </rPh>
    <rPh sb="21" eb="23">
      <t>チョウサ</t>
    </rPh>
    <rPh sb="28" eb="29">
      <t>ツギ</t>
    </rPh>
    <rPh sb="30" eb="32">
      <t>ヒンド</t>
    </rPh>
    <rPh sb="33" eb="35">
      <t>チョウサ</t>
    </rPh>
    <rPh sb="45" eb="47">
      <t>ケッカ</t>
    </rPh>
    <rPh sb="48" eb="50">
      <t>キロク</t>
    </rPh>
    <rPh sb="57" eb="60">
      <t>ショウヒシャ</t>
    </rPh>
    <rPh sb="61" eb="63">
      <t>ツウチ</t>
    </rPh>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</si>
  <si>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</si>
  <si>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</si>
  <si>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</si>
  <si>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</si>
  <si>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</si>
  <si>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</si>
  <si>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</si>
  <si>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</si>
  <si>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</si>
  <si>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</si>
  <si>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</si>
  <si>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</si>
  <si>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</si>
  <si>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</si>
  <si>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</si>
  <si>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</si>
  <si>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</si>
  <si>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</si>
  <si>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</si>
  <si>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</si>
  <si>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</si>
  <si>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</si>
  <si>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</si>
  <si>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</si>
  <si>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</si>
  <si>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</si>
  <si>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</si>
  <si>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</si>
  <si>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</si>
  <si>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</si>
  <si>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</si>
  <si>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</si>
  <si>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</si>
  <si>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</si>
  <si>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</si>
  <si>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</si>
  <si>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</si>
  <si>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</si>
  <si>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2年に１回以上。</t>
    <rPh sb="1" eb="2">
      <t>ネン</t>
    </rPh>
    <rPh sb="4" eb="5">
      <t>カイ</t>
    </rPh>
    <rPh sb="5" eb="7">
      <t>イジョウ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</si>
  <si>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</si>
  <si>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</si>
  <si>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</si>
  <si>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</si>
  <si>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</si>
  <si>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</si>
  <si>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</si>
  <si>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</si>
  <si>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</si>
  <si>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</si>
  <si>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</si>
  <si>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</si>
  <si>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</si>
  <si>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</si>
  <si>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</si>
  <si>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</si>
  <si>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</si>
  <si>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</si>
  <si>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</si>
  <si>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長期使用製品安全点検制度への協力　</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</si>
  <si>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</si>
  <si>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</si>
  <si>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</si>
  <si>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</si>
  <si>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</si>
  <si>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</si>
  <si>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</si>
  <si>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</si>
  <si>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</si>
  <si>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</si>
  <si>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登録事業者名
※事業所単位での申告の場合はかっこ書きで事業所名を記載すること。</t>
    <rPh sb="0" eb="2">
      <t>トウロク</t>
    </rPh>
    <rPh sb="2" eb="6">
      <t>ジギョウシャメイ</t>
    </rPh>
    <rPh sb="8" eb="11">
      <t>ジギョウショ</t>
    </rPh>
    <rPh sb="11" eb="13">
      <t>タンイ</t>
    </rPh>
    <rPh sb="15" eb="17">
      <t>シンコク</t>
    </rPh>
    <rPh sb="18" eb="20">
      <t>バアイ</t>
    </rPh>
    <rPh sb="24" eb="25">
      <t>ガ</t>
    </rPh>
    <rPh sb="27" eb="30">
      <t>ジギョウショ</t>
    </rPh>
    <rPh sb="30" eb="31">
      <t>メイ</t>
    </rPh>
    <rPh sb="32" eb="34">
      <t>キサイ</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</si>
  <si>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</si>
  <si>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</si>
  <si>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</si>
  <si>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Ｎｏ．１　保安教育・資格取得</t>
    <rPh sb="5" eb="7">
      <t>ホアン</t>
    </rPh>
    <rPh sb="7" eb="9">
      <t>キョウイク</t>
    </rPh>
    <rPh sb="10" eb="12">
      <t>シカク</t>
    </rPh>
    <rPh sb="12" eb="14">
      <t>シュトク</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</si>
  <si>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</si>
  <si>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</si>
  <si>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</si>
  <si>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3点、1点又は0点</t>
    <rPh sb="1" eb="2">
      <t>テン</t>
    </rPh>
    <rPh sb="4" eb="5">
      <t>テン</t>
    </rPh>
    <rPh sb="5" eb="6">
      <t>マタ</t>
    </rPh>
    <rPh sb="8" eb="9">
      <t>テン</t>
    </rPh>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</si>
  <si>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</si>
  <si>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</si>
  <si>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</si>
  <si>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</si>
  <si>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</si>
  <si>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容器への鎖又はベルトの２本取付け</t>
    <phoneticPr fontId="2"/>
  </si>
  <si>
    <t>容器への鎖又はベルトの２本取付けを推進しており、消費者の要望に応じ積極的に取り付けていること。</t>
    <rPh sb="5" eb="6">
      <t>マタ</t>
    </rPh>
    <rPh sb="17" eb="19">
      <t>スイシン</t>
    </rPh>
    <rPh sb="33" eb="36">
      <t>セッキョクテキ</t>
    </rPh>
    <rPh sb="37" eb="38">
      <t>ト</t>
    </rPh>
    <rPh sb="39" eb="40">
      <t>ツ</t>
    </rPh>
    <phoneticPr fontId="2"/>
  </si>
  <si>
    <t>3年に１回。</t>
    <rPh sb="1" eb="2">
      <t>ネン</t>
    </rPh>
    <rPh sb="4" eb="5">
      <t>カイ</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</si>
  <si>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</si>
  <si>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</si>
  <si>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</si>
  <si>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</si>
  <si>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</si>
  <si>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</si>
  <si>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</si>
  <si>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</si>
  <si>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</si>
  <si>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</si>
  <si>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</si>
  <si>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</si>
  <si>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</si>
  <si>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</si>
  <si>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</si>
  <si>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</si>
  <si>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消費者に制度の内容を周知するとともに、同意を得て代行記入をするなど、対象になっているＬＰガス機器の所有者票の回収率の向上に努めている。</t>
    <rPh sb="0" eb="3">
      <t>ショウヒシャ</t>
    </rPh>
    <rPh sb="4" eb="6">
      <t>セイド</t>
    </rPh>
    <rPh sb="7" eb="9">
      <t>ナイヨウ</t>
    </rPh>
    <rPh sb="10" eb="12">
      <t>シュウチ</t>
    </rPh>
    <rPh sb="19" eb="21">
      <t>ドウイ</t>
    </rPh>
    <rPh sb="22" eb="23">
      <t>エ</t>
    </rPh>
    <rPh sb="24" eb="26">
      <t>ダイコウ</t>
    </rPh>
    <rPh sb="26" eb="28">
      <t>キニュウ</t>
    </rPh>
    <rPh sb="34" eb="36">
      <t>タイショウ</t>
    </rPh>
    <rPh sb="46" eb="48">
      <t>キキ</t>
    </rPh>
    <rPh sb="49" eb="52">
      <t>ショユウシャ</t>
    </rPh>
    <rPh sb="52" eb="53">
      <t>ヒョウ</t>
    </rPh>
    <rPh sb="54" eb="56">
      <t>カイシュウ</t>
    </rPh>
    <rPh sb="56" eb="57">
      <t>リツ</t>
    </rPh>
    <rPh sb="58" eb="60">
      <t>コウジョウ</t>
    </rPh>
    <rPh sb="61" eb="62">
      <t>ツト</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</si>
  <si>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</si>
  <si>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</si>
  <si>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</si>
  <si>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</si>
  <si>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</si>
  <si>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</si>
  <si>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</si>
  <si>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</si>
  <si>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</si>
  <si>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</si>
  <si>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</si>
  <si>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導入率７０％以上かつ第一号認定液化石油ガス販売事業者として認定を受けている。</t>
    <rPh sb="10" eb="11">
      <t>ダイ</t>
    </rPh>
    <rPh sb="11" eb="13">
      <t>１ゴウ</t>
    </rPh>
    <rPh sb="13" eb="15">
      <t>ニンテイ</t>
    </rPh>
    <rPh sb="15" eb="17">
      <t>エキカ</t>
    </rPh>
    <rPh sb="17" eb="19">
      <t>セキユ</t>
    </rPh>
    <rPh sb="21" eb="23">
      <t>ハンバイ</t>
    </rPh>
    <rPh sb="23" eb="26">
      <t>ジギョウシャ</t>
    </rPh>
    <rPh sb="29" eb="31">
      <t>ニンテイ</t>
    </rPh>
    <rPh sb="32" eb="33">
      <t>ウ</t>
    </rPh>
    <phoneticPr fontId="2"/>
  </si>
  <si>
    <t>導入率５０％以上７０％未満かつ第二号認定液化石油ガス販売事業者として認定を受けている。</t>
    <rPh sb="11" eb="13">
      <t>ミマン</t>
    </rPh>
    <rPh sb="16" eb="17">
      <t>２</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</si>
  <si>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</si>
  <si>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</si>
  <si>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</si>
  <si>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</si>
  <si>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</si>
  <si>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Ｎｏ．２　ＣＯ（一酸化炭素）中毒事故防止対策</t>
    <rPh sb="8" eb="11">
      <t>イッサンカ</t>
    </rPh>
    <rPh sb="11" eb="13">
      <t>タンソ</t>
    </rPh>
    <rPh sb="14" eb="16">
      <t>チュウドク</t>
    </rPh>
    <rPh sb="16" eb="18">
      <t>ジコ</t>
    </rPh>
    <rPh sb="18" eb="20">
      <t>ボウシ</t>
    </rPh>
    <rPh sb="20" eb="22">
      <t>タイサク</t>
    </rPh>
    <phoneticPr fontId="2"/>
  </si>
  <si>
    <t>Ｎｏ．３　配管図面</t>
    <rPh sb="5" eb="7">
      <t>ハイカン</t>
    </rPh>
    <rPh sb="7" eb="9">
      <t>ズメン</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</si>
  <si>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</si>
  <si>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</si>
  <si>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</si>
  <si>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⑤</t>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</si>
  <si>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</si>
  <si>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</si>
  <si>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</si>
  <si>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災害発生時に被害報告を行う体制、報告様式等が整備されている。</t>
    <rPh sb="0" eb="2">
      <t>サイガイ</t>
    </rPh>
    <rPh sb="2" eb="5">
      <t>ハッセイジ</t>
    </rPh>
    <rPh sb="6" eb="8">
      <t>ヒガイ</t>
    </rPh>
    <rPh sb="8" eb="10">
      <t>ホウコク</t>
    </rPh>
    <rPh sb="11" eb="12">
      <t>オコナ</t>
    </rPh>
    <rPh sb="13" eb="15">
      <t>タイセイ</t>
    </rPh>
    <rPh sb="16" eb="18">
      <t>ホウコク</t>
    </rPh>
    <rPh sb="18" eb="20">
      <t>ヨウシキ</t>
    </rPh>
    <rPh sb="20" eb="21">
      <t>トウ</t>
    </rPh>
    <rPh sb="22" eb="24">
      <t>セイビ</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</si>
  <si>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</si>
  <si>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</si>
  <si>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</si>
  <si>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</si>
  <si>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</si>
  <si>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</si>
  <si>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</si>
  <si>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Ｎｏ．１　保安体制・責任と権限の明確化</t>
    <phoneticPr fontId="2"/>
  </si>
  <si>
    <t>①</t>
    <phoneticPr fontId="2"/>
  </si>
  <si>
    <t>保安確保の目標管理</t>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</si>
  <si>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</si>
  <si>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</si>
  <si>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</si>
  <si>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</si>
  <si>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</si>
  <si>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①</t>
    <phoneticPr fontId="2"/>
  </si>
  <si>
    <t>ガス警報器</t>
    <phoneticPr fontId="2"/>
  </si>
  <si>
    <t>設置推進</t>
    <rPh sb="0" eb="2">
      <t>セッチ</t>
    </rPh>
    <rPh sb="2" eb="4">
      <t>スイシン</t>
    </rPh>
    <phoneticPr fontId="2"/>
  </si>
  <si>
    <t>2点、1点又は0点</t>
    <phoneticPr fontId="2"/>
  </si>
  <si>
    <t>③</t>
    <phoneticPr fontId="2"/>
  </si>
  <si>
    <t>設置推進</t>
    <phoneticPr fontId="2"/>
  </si>
  <si>
    <t>導入率等</t>
    <rPh sb="0" eb="2">
      <t>ドウニュウ</t>
    </rPh>
    <rPh sb="2" eb="3">
      <t>リツ</t>
    </rPh>
    <rPh sb="3" eb="4">
      <t>トウ</t>
    </rPh>
    <phoneticPr fontId="2"/>
  </si>
  <si>
    <t>3点、2点、1点又は0点</t>
    <phoneticPr fontId="2"/>
  </si>
  <si>
    <t>④</t>
    <phoneticPr fontId="2"/>
  </si>
  <si>
    <t>１点又は０点</t>
    <phoneticPr fontId="2"/>
  </si>
  <si>
    <t>⑤</t>
    <phoneticPr fontId="2"/>
  </si>
  <si>
    <t>ガス漏れ警報器連動遮断装置</t>
    <phoneticPr fontId="2"/>
  </si>
  <si>
    <t>⑥</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</si>
  <si>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</si>
  <si>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</si>
  <si>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②</t>
    <phoneticPr fontId="2"/>
  </si>
  <si>
    <t>合計</t>
    <rPh sb="0" eb="2">
      <t>ゴウケイ</t>
    </rPh>
    <phoneticPr fontId="2"/>
  </si>
  <si>
    <t>保安教育の実施</t>
    <phoneticPr fontId="2"/>
  </si>
  <si>
    <t>体制整備等</t>
    <rPh sb="4" eb="5">
      <t>トウ</t>
    </rPh>
    <phoneticPr fontId="2"/>
  </si>
  <si>
    <t>不完全燃焼防止装置の付いている燃焼器への交換</t>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</si>
  <si>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</si>
  <si>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</si>
  <si>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</si>
  <si>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Ｎｏ．３　配管図面</t>
    <phoneticPr fontId="2"/>
  </si>
  <si>
    <t>配管図面の保管</t>
    <phoneticPr fontId="2"/>
  </si>
  <si>
    <t>経年埋設管の交換</t>
    <phoneticPr fontId="2"/>
  </si>
  <si>
    <t>他工事業者による事故防止対策</t>
    <phoneticPr fontId="2"/>
  </si>
  <si>
    <t>Ⅲ.保安業務  （法定保安業務以外の自主的な保安高度化の取組）</t>
    <phoneticPr fontId="2"/>
  </si>
  <si>
    <t>3点、1点又は0点</t>
    <phoneticPr fontId="2"/>
  </si>
  <si>
    <t>リコール対象品への対応</t>
    <rPh sb="4" eb="6">
      <t>タイショウ</t>
    </rPh>
    <rPh sb="6" eb="7">
      <t>ヒン</t>
    </rPh>
    <rPh sb="9" eb="11">
      <t>タイオウ</t>
    </rPh>
    <phoneticPr fontId="2"/>
  </si>
  <si>
    <t>長期使用製品安全点検制度への協力　</t>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</si>
  <si>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</si>
  <si>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</si>
  <si>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防災訓練の実施又は参加</t>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</si>
  <si>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</si>
  <si>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t>
    <phoneticPr fontId="2"/>
  </si>
  <si>
    <t>自主保安活動チェックシート（都道府県協会提出用）（平成３１年４月３０日現在）</t>
    <phoneticPr fontId="2"/>
  </si>
  <si>
    <t>申告書</t>
    <phoneticPr fontId="2"/>
  </si>
  <si>
    <t>漏洩検知装置</t>
    <phoneticPr fontId="2"/>
  </si>
  <si>
    <t>技術力向上指導</t>
    <phoneticPr fontId="2"/>
  </si>
  <si>
    <t>保安講習会参加</t>
    <phoneticPr fontId="2"/>
  </si>
  <si>
    <t>従事者の資格取得状況</t>
    <phoneticPr fontId="2"/>
  </si>
  <si>
    <t>設置率</t>
    <phoneticPr fontId="2"/>
  </si>
  <si>
    <t>点</t>
    <phoneticPr fontId="2"/>
  </si>
  <si>
    <t>容器への鎖又はベルトの２本取付け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</si>
</sst>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3"/>
      <charset val="128"/>
    </font>
    <font>
      <b/>
      <strike/>
      <sz val="12"/>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96">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s>
  <cellStyleXfs count="2">
    <xf numFmtId="0" fontId="0" fillId="0" borderId="0"/>
    <xf numFmtId="38" fontId="1" fillId="0" borderId="0" applyFont="0" applyFill="0" applyBorder="0" applyAlignment="0" applyProtection="0"/>
  </cellStyleXfs>
  <cellXfs count="555">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7" fillId="0" borderId="0" xfId="0" applyFont="1" applyFill="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7" fillId="0" borderId="14"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18"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0" fontId="3" fillId="0" borderId="0" xfId="0" applyFont="1" applyFill="1" applyBorder="1" applyAlignment="1">
      <alignment horizontal="left" vertical="center"/>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12" xfId="0" applyFont="1" applyFill="1" applyBorder="1" applyAlignment="1">
      <alignment horizontal="center" vertical="center" wrapText="1"/>
    </xf>
    <xf numFmtId="176" fontId="5" fillId="0" borderId="20"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176" fontId="5" fillId="0" borderId="28" xfId="0" applyNumberFormat="1" applyFont="1" applyFill="1" applyBorder="1" applyAlignment="1">
      <alignment horizontal="center" vertical="center"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0" fontId="5" fillId="0" borderId="39" xfId="0" applyFont="1" applyFill="1" applyBorder="1" applyAlignment="1">
      <alignment horizontal="center" vertical="center"/>
    </xf>
    <xf numFmtId="176" fontId="5" fillId="0" borderId="40"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15" xfId="0" applyFont="1" applyFill="1" applyBorder="1" applyAlignment="1">
      <alignment horizontal="right" vertical="center"/>
    </xf>
    <xf numFmtId="0" fontId="3" fillId="0" borderId="16" xfId="0" applyNumberFormat="1" applyFont="1" applyFill="1" applyBorder="1" applyAlignment="1">
      <alignment vertical="center" wrapText="1"/>
    </xf>
    <xf numFmtId="0" fontId="3" fillId="0" borderId="27" xfId="0" applyFont="1" applyFill="1" applyBorder="1" applyAlignment="1">
      <alignment vertical="center" wrapText="1"/>
    </xf>
    <xf numFmtId="0" fontId="3" fillId="0" borderId="16" xfId="0" applyFont="1" applyFill="1" applyBorder="1" applyAlignment="1">
      <alignment horizontal="right" vertical="center"/>
    </xf>
    <xf numFmtId="0" fontId="7" fillId="0" borderId="28" xfId="0" applyFont="1" applyFill="1" applyBorder="1" applyAlignment="1">
      <alignment horizontal="left" vertical="center" wrapText="1"/>
    </xf>
    <xf numFmtId="9" fontId="7" fillId="0" borderId="43" xfId="0" applyNumberFormat="1" applyFont="1" applyFill="1" applyBorder="1" applyAlignment="1">
      <alignment horizontal="left" vertical="center" wrapText="1"/>
    </xf>
    <xf numFmtId="176" fontId="7" fillId="0" borderId="44" xfId="0" applyNumberFormat="1" applyFont="1" applyFill="1" applyBorder="1" applyAlignment="1">
      <alignment horizontal="center" vertical="center" wrapText="1" shrinkToFi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176" fontId="7" fillId="0" borderId="47" xfId="0" applyNumberFormat="1" applyFont="1" applyFill="1" applyBorder="1" applyAlignment="1">
      <alignment horizontal="center" vertical="center" wrapText="1" shrinkToFi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176" fontId="5" fillId="0" borderId="25"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7" fillId="0" borderId="0" xfId="0" applyFont="1" applyFill="1" applyBorder="1" applyAlignment="1">
      <alignment horizontal="left" vertical="center" wrapText="1"/>
    </xf>
    <xf numFmtId="0" fontId="3" fillId="0" borderId="0" xfId="0" applyFont="1" applyAlignment="1">
      <alignment vertical="center"/>
    </xf>
    <xf numFmtId="0" fontId="17" fillId="3" borderId="0" xfId="0" applyFont="1" applyFill="1" applyAlignment="1">
      <alignment horizontal="left" vertical="center"/>
    </xf>
    <xf numFmtId="0" fontId="18" fillId="3" borderId="0" xfId="0" applyFont="1" applyFill="1" applyAlignment="1">
      <alignment horizontal="left" vertical="center" wrapText="1"/>
    </xf>
    <xf numFmtId="0" fontId="3" fillId="3" borderId="0" xfId="0" applyFont="1" applyFill="1" applyAlignment="1">
      <alignment vertical="center"/>
    </xf>
    <xf numFmtId="0" fontId="17" fillId="3" borderId="0" xfId="0" applyFont="1" applyFill="1" applyAlignment="1">
      <alignment horizontal="right" vertical="center" wrapText="1"/>
    </xf>
    <xf numFmtId="0" fontId="3" fillId="3" borderId="0" xfId="0" applyFont="1" applyFill="1" applyAlignment="1">
      <alignment horizontal="right" vertical="center"/>
    </xf>
    <xf numFmtId="0" fontId="19" fillId="3" borderId="0" xfId="0" applyFont="1" applyFill="1" applyAlignment="1">
      <alignment vertical="center"/>
    </xf>
    <xf numFmtId="0" fontId="18" fillId="3" borderId="0" xfId="0" applyFont="1" applyFill="1" applyAlignment="1">
      <alignment vertical="center"/>
    </xf>
    <xf numFmtId="38" fontId="18" fillId="3" borderId="0" xfId="1" applyFont="1" applyFill="1" applyBorder="1" applyAlignment="1">
      <alignment horizontal="center" vertical="center" shrinkToFit="1"/>
    </xf>
    <xf numFmtId="176" fontId="20" fillId="3" borderId="0" xfId="0" applyNumberFormat="1" applyFont="1" applyFill="1" applyBorder="1" applyAlignment="1">
      <alignment horizontal="center" vertical="center" shrinkToFit="1"/>
    </xf>
    <xf numFmtId="176" fontId="18" fillId="3" borderId="0" xfId="0" applyNumberFormat="1" applyFont="1" applyFill="1" applyBorder="1" applyAlignment="1">
      <alignment horizontal="center" vertical="center" shrinkToFit="1"/>
    </xf>
    <xf numFmtId="0" fontId="16" fillId="3" borderId="41" xfId="0" applyFont="1" applyFill="1" applyBorder="1" applyAlignment="1">
      <alignment horizontal="center" vertical="center"/>
    </xf>
    <xf numFmtId="0" fontId="16" fillId="3" borderId="2" xfId="0" applyFont="1" applyFill="1" applyBorder="1" applyAlignment="1">
      <alignment horizontal="center" vertical="center"/>
    </xf>
    <xf numFmtId="0" fontId="7" fillId="0" borderId="0" xfId="0" applyFont="1" applyAlignment="1">
      <alignment horizontal="center" vertical="center"/>
    </xf>
    <xf numFmtId="0" fontId="16" fillId="3" borderId="3" xfId="0" applyFont="1" applyFill="1" applyBorder="1" applyAlignment="1">
      <alignment vertical="center"/>
    </xf>
    <xf numFmtId="0" fontId="17" fillId="3" borderId="4" xfId="0" applyFont="1" applyFill="1" applyBorder="1" applyAlignment="1">
      <alignment horizontal="left" vertical="center"/>
    </xf>
    <xf numFmtId="0" fontId="17" fillId="3" borderId="4" xfId="0" applyFont="1" applyFill="1" applyBorder="1" applyAlignment="1">
      <alignment vertical="center"/>
    </xf>
    <xf numFmtId="38" fontId="17" fillId="3" borderId="69" xfId="1" applyFont="1" applyFill="1" applyBorder="1" applyAlignment="1">
      <alignment vertical="center"/>
    </xf>
    <xf numFmtId="176" fontId="17" fillId="3" borderId="4" xfId="0" applyNumberFormat="1" applyFont="1" applyFill="1" applyBorder="1" applyAlignment="1">
      <alignment vertical="center"/>
    </xf>
    <xf numFmtId="176" fontId="17" fillId="3" borderId="5" xfId="0" applyNumberFormat="1" applyFont="1" applyFill="1" applyBorder="1" applyAlignment="1">
      <alignment vertical="center" wrapText="1"/>
    </xf>
    <xf numFmtId="0" fontId="17" fillId="3" borderId="6" xfId="0" applyFont="1" applyFill="1" applyBorder="1" applyAlignment="1">
      <alignment vertical="center" wrapText="1"/>
    </xf>
    <xf numFmtId="38" fontId="17" fillId="3" borderId="74" xfId="1" applyFont="1" applyFill="1" applyBorder="1" applyAlignment="1">
      <alignment horizontal="center" vertical="center" shrinkToFit="1"/>
    </xf>
    <xf numFmtId="176" fontId="17" fillId="3" borderId="7" xfId="0" applyNumberFormat="1" applyFont="1" applyFill="1" applyBorder="1" applyAlignment="1">
      <alignment horizontal="center" vertical="center" shrinkToFit="1"/>
    </xf>
    <xf numFmtId="176" fontId="17" fillId="3" borderId="8" xfId="0" applyNumberFormat="1" applyFont="1" applyFill="1" applyBorder="1" applyAlignment="1">
      <alignment horizontal="center" vertical="center" wrapText="1" shrinkToFit="1"/>
    </xf>
    <xf numFmtId="0" fontId="7" fillId="0" borderId="0" xfId="0" applyFont="1" applyBorder="1" applyAlignment="1">
      <alignment vertical="center"/>
    </xf>
    <xf numFmtId="0" fontId="17" fillId="3" borderId="26" xfId="0" applyFont="1" applyFill="1" applyBorder="1" applyAlignment="1">
      <alignment vertical="center" wrapText="1"/>
    </xf>
    <xf numFmtId="176" fontId="17" fillId="3" borderId="10" xfId="0" applyNumberFormat="1" applyFont="1" applyFill="1" applyBorder="1" applyAlignment="1">
      <alignment horizontal="center" vertical="center" shrinkToFit="1"/>
    </xf>
    <xf numFmtId="176" fontId="17" fillId="3" borderId="11" xfId="0" applyNumberFormat="1" applyFont="1" applyFill="1" applyBorder="1" applyAlignment="1">
      <alignment horizontal="center" vertical="center" wrapText="1" shrinkToFit="1"/>
    </xf>
    <xf numFmtId="0" fontId="17" fillId="3" borderId="20" xfId="0" applyFont="1" applyFill="1" applyBorder="1" applyAlignment="1">
      <alignment vertical="center" wrapText="1"/>
    </xf>
    <xf numFmtId="176" fontId="17" fillId="3" borderId="13" xfId="0" applyNumberFormat="1" applyFont="1" applyFill="1" applyBorder="1" applyAlignment="1">
      <alignment horizontal="center" vertical="center" shrinkToFit="1"/>
    </xf>
    <xf numFmtId="176" fontId="17" fillId="3" borderId="14" xfId="0" applyNumberFormat="1" applyFont="1" applyFill="1" applyBorder="1" applyAlignment="1">
      <alignment horizontal="center" vertical="center" wrapText="1" shrinkToFit="1"/>
    </xf>
    <xf numFmtId="38" fontId="17" fillId="3" borderId="4" xfId="1" applyFont="1" applyFill="1" applyBorder="1" applyAlignment="1">
      <alignment vertical="center"/>
    </xf>
    <xf numFmtId="0" fontId="7" fillId="0" borderId="0" xfId="0" applyFont="1" applyAlignment="1">
      <alignment vertical="center"/>
    </xf>
    <xf numFmtId="0" fontId="17" fillId="3" borderId="75" xfId="0" applyFont="1" applyFill="1" applyBorder="1" applyAlignment="1">
      <alignment vertical="center" wrapText="1"/>
    </xf>
    <xf numFmtId="49" fontId="17" fillId="3" borderId="76" xfId="0" applyNumberFormat="1" applyFont="1" applyFill="1" applyBorder="1" applyAlignment="1">
      <alignment horizontal="center" vertical="center" wrapText="1" shrinkToFit="1"/>
    </xf>
    <xf numFmtId="0" fontId="17" fillId="3" borderId="77" xfId="0" applyFont="1" applyFill="1" applyBorder="1" applyAlignment="1">
      <alignment horizontal="left" vertical="center" wrapText="1"/>
    </xf>
    <xf numFmtId="176" fontId="17" fillId="3" borderId="78" xfId="0" applyNumberFormat="1" applyFont="1" applyFill="1" applyBorder="1" applyAlignment="1">
      <alignment horizontal="center" vertical="center" shrinkToFit="1"/>
    </xf>
    <xf numFmtId="176" fontId="17" fillId="3" borderId="79" xfId="0" applyNumberFormat="1" applyFont="1" applyFill="1" applyBorder="1" applyAlignment="1">
      <alignment horizontal="center" vertical="center" wrapText="1" shrinkToFit="1"/>
    </xf>
    <xf numFmtId="176" fontId="17" fillId="3" borderId="79" xfId="0" applyNumberFormat="1" applyFont="1" applyFill="1" applyBorder="1" applyAlignment="1">
      <alignment horizontal="center" vertical="center" shrinkToFit="1"/>
    </xf>
    <xf numFmtId="0" fontId="17" fillId="3" borderId="49"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80" xfId="0" applyFont="1" applyFill="1" applyBorder="1" applyAlignment="1">
      <alignment vertical="center" wrapText="1"/>
    </xf>
    <xf numFmtId="49" fontId="17" fillId="3" borderId="24" xfId="0" applyNumberFormat="1" applyFont="1" applyFill="1" applyBorder="1" applyAlignment="1">
      <alignment horizontal="center" vertical="center" wrapText="1" shrinkToFit="1"/>
    </xf>
    <xf numFmtId="49" fontId="17" fillId="3" borderId="48" xfId="0" applyNumberFormat="1" applyFont="1" applyFill="1" applyBorder="1" applyAlignment="1">
      <alignment horizontal="center" vertical="center" wrapText="1" shrinkToFit="1"/>
    </xf>
    <xf numFmtId="0" fontId="17" fillId="3" borderId="50" xfId="0" applyFont="1" applyFill="1" applyBorder="1" applyAlignment="1">
      <alignment horizontal="center" vertical="center" wrapText="1"/>
    </xf>
    <xf numFmtId="0" fontId="17" fillId="3" borderId="35" xfId="0" applyFont="1" applyFill="1" applyBorder="1" applyAlignment="1">
      <alignment horizontal="left" vertical="center" wrapText="1"/>
    </xf>
    <xf numFmtId="0" fontId="17" fillId="3" borderId="81" xfId="0" applyFont="1" applyFill="1" applyBorder="1" applyAlignment="1">
      <alignment vertical="center" wrapText="1"/>
    </xf>
    <xf numFmtId="49" fontId="17" fillId="3" borderId="0" xfId="0" applyNumberFormat="1" applyFont="1" applyFill="1" applyBorder="1" applyAlignment="1">
      <alignment horizontal="center" vertical="center" wrapText="1" shrinkToFit="1"/>
    </xf>
    <xf numFmtId="49" fontId="17" fillId="3" borderId="63" xfId="0" applyNumberFormat="1" applyFont="1" applyFill="1" applyBorder="1" applyAlignment="1">
      <alignment horizontal="center" vertical="center" wrapText="1" shrinkToFit="1"/>
    </xf>
    <xf numFmtId="38" fontId="17" fillId="3" borderId="4" xfId="1" applyFont="1" applyFill="1" applyBorder="1" applyAlignment="1">
      <alignment horizontal="center" vertical="center" shrinkToFit="1"/>
    </xf>
    <xf numFmtId="176" fontId="17" fillId="3" borderId="4" xfId="0" applyNumberFormat="1" applyFont="1" applyFill="1" applyBorder="1" applyAlignment="1">
      <alignment horizontal="center" vertical="center" shrinkToFit="1"/>
    </xf>
    <xf numFmtId="176" fontId="17" fillId="3" borderId="5" xfId="0" applyNumberFormat="1" applyFont="1" applyFill="1" applyBorder="1" applyAlignment="1">
      <alignment horizontal="center" vertical="center" wrapText="1" shrinkToFit="1"/>
    </xf>
    <xf numFmtId="0" fontId="17" fillId="3" borderId="57"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62" xfId="0" applyNumberFormat="1" applyFont="1" applyFill="1" applyBorder="1" applyAlignment="1">
      <alignment horizontal="left" vertical="center" wrapText="1"/>
    </xf>
    <xf numFmtId="176" fontId="17" fillId="3" borderId="62" xfId="0" applyNumberFormat="1" applyFont="1" applyFill="1" applyBorder="1" applyAlignment="1">
      <alignment horizontal="center" vertical="center" shrinkToFit="1"/>
    </xf>
    <xf numFmtId="176" fontId="17" fillId="3" borderId="63" xfId="0" applyNumberFormat="1" applyFont="1" applyFill="1" applyBorder="1" applyAlignment="1">
      <alignment horizontal="center" vertical="center" wrapText="1" shrinkToFit="1"/>
    </xf>
    <xf numFmtId="0" fontId="17" fillId="3" borderId="62" xfId="0" applyFont="1" applyFill="1" applyBorder="1" applyAlignment="1">
      <alignment vertical="center" wrapText="1"/>
    </xf>
    <xf numFmtId="176" fontId="17" fillId="3" borderId="58" xfId="0" applyNumberFormat="1" applyFont="1" applyFill="1" applyBorder="1" applyAlignment="1">
      <alignment horizontal="center" vertical="center" shrinkToFit="1"/>
    </xf>
    <xf numFmtId="49" fontId="17" fillId="3" borderId="39" xfId="0" applyNumberFormat="1" applyFont="1" applyFill="1" applyBorder="1" applyAlignment="1">
      <alignment horizontal="center" vertical="center" wrapText="1" shrinkToFit="1"/>
    </xf>
    <xf numFmtId="176" fontId="17" fillId="3" borderId="2" xfId="0" applyNumberFormat="1" applyFont="1" applyFill="1" applyBorder="1" applyAlignment="1">
      <alignment horizontal="center" vertical="center" wrapText="1" shrinkToFit="1"/>
    </xf>
    <xf numFmtId="0" fontId="19" fillId="3" borderId="0" xfId="0" applyFont="1" applyFill="1" applyBorder="1" applyAlignment="1">
      <alignment vertical="center"/>
    </xf>
    <xf numFmtId="0" fontId="17" fillId="3" borderId="0" xfId="0" applyFont="1" applyFill="1" applyAlignment="1">
      <alignment vertical="center"/>
    </xf>
    <xf numFmtId="38" fontId="17" fillId="3" borderId="0" xfId="1" applyFont="1" applyFill="1" applyBorder="1" applyAlignment="1">
      <alignment horizontal="center" vertical="center" shrinkToFit="1"/>
    </xf>
    <xf numFmtId="176" fontId="17" fillId="3" borderId="0" xfId="0" applyNumberFormat="1" applyFont="1" applyFill="1" applyBorder="1" applyAlignment="1">
      <alignment horizontal="center" vertical="center" shrinkToFit="1"/>
    </xf>
    <xf numFmtId="176" fontId="17" fillId="3" borderId="0" xfId="0" applyNumberFormat="1" applyFont="1" applyFill="1" applyBorder="1" applyAlignment="1">
      <alignment horizontal="center" vertical="center" wrapText="1" shrinkToFit="1"/>
    </xf>
    <xf numFmtId="38" fontId="17" fillId="3" borderId="69" xfId="1" applyFont="1" applyFill="1" applyBorder="1" applyAlignment="1">
      <alignment horizontal="center" vertical="center" shrinkToFit="1"/>
    </xf>
    <xf numFmtId="0" fontId="17" fillId="3" borderId="82" xfId="0" applyFont="1" applyFill="1" applyBorder="1" applyAlignment="1">
      <alignment horizontal="left" vertical="center" wrapText="1"/>
    </xf>
    <xf numFmtId="176" fontId="17" fillId="3" borderId="83" xfId="0" applyNumberFormat="1" applyFont="1" applyFill="1" applyBorder="1" applyAlignment="1">
      <alignment horizontal="center" vertical="center" shrinkToFit="1"/>
    </xf>
    <xf numFmtId="0" fontId="17" fillId="3" borderId="84" xfId="0" applyFont="1" applyFill="1" applyBorder="1" applyAlignment="1">
      <alignment horizontal="center" vertical="center"/>
    </xf>
    <xf numFmtId="0" fontId="17" fillId="3" borderId="85" xfId="0" applyFont="1" applyFill="1" applyBorder="1" applyAlignment="1">
      <alignment horizontal="left" vertical="center" wrapText="1"/>
    </xf>
    <xf numFmtId="176" fontId="17" fillId="3" borderId="86" xfId="0" applyNumberFormat="1" applyFont="1" applyFill="1" applyBorder="1" applyAlignment="1">
      <alignment horizontal="center" vertical="center" shrinkToFit="1"/>
    </xf>
    <xf numFmtId="0" fontId="17" fillId="3" borderId="87" xfId="0" applyFont="1" applyFill="1" applyBorder="1" applyAlignment="1">
      <alignment horizontal="center" vertical="center"/>
    </xf>
    <xf numFmtId="0" fontId="17" fillId="3" borderId="88" xfId="0" applyFont="1" applyFill="1" applyBorder="1" applyAlignment="1">
      <alignment horizontal="center" vertical="center"/>
    </xf>
    <xf numFmtId="0" fontId="17" fillId="3" borderId="36" xfId="0" applyFont="1" applyFill="1" applyBorder="1" applyAlignment="1">
      <alignment horizontal="center" vertical="center" wrapText="1"/>
    </xf>
    <xf numFmtId="0" fontId="0" fillId="3" borderId="29" xfId="0" applyFill="1" applyBorder="1" applyAlignment="1">
      <alignment horizontal="left" vertical="center"/>
    </xf>
    <xf numFmtId="0" fontId="0" fillId="3" borderId="45" xfId="0" applyFill="1" applyBorder="1" applyAlignment="1">
      <alignment horizontal="left"/>
    </xf>
    <xf numFmtId="176" fontId="17" fillId="3" borderId="65" xfId="0" applyNumberFormat="1" applyFont="1" applyFill="1" applyBorder="1" applyAlignment="1">
      <alignment horizontal="center" vertical="center" wrapText="1" shrinkToFit="1"/>
    </xf>
    <xf numFmtId="0" fontId="16" fillId="3" borderId="4" xfId="0" applyFont="1" applyFill="1" applyBorder="1" applyAlignment="1">
      <alignment horizontal="left" vertical="center"/>
    </xf>
    <xf numFmtId="0" fontId="16" fillId="3" borderId="4" xfId="0" applyFont="1" applyFill="1" applyBorder="1" applyAlignment="1">
      <alignment vertical="center" wrapText="1"/>
    </xf>
    <xf numFmtId="38" fontId="16" fillId="3" borderId="4" xfId="1" applyFont="1" applyFill="1" applyBorder="1" applyAlignment="1">
      <alignment horizontal="center" vertical="center" shrinkToFit="1"/>
    </xf>
    <xf numFmtId="176" fontId="16" fillId="3" borderId="4" xfId="0" applyNumberFormat="1" applyFont="1" applyFill="1" applyBorder="1" applyAlignment="1">
      <alignment horizontal="center" vertical="center" shrinkToFit="1"/>
    </xf>
    <xf numFmtId="176" fontId="16" fillId="3" borderId="5" xfId="0" applyNumberFormat="1" applyFont="1" applyFill="1" applyBorder="1" applyAlignment="1">
      <alignment horizontal="center" vertical="center" wrapText="1" shrinkToFit="1"/>
    </xf>
    <xf numFmtId="176" fontId="17" fillId="3" borderId="24" xfId="0" applyNumberFormat="1" applyFont="1" applyFill="1" applyBorder="1" applyAlignment="1">
      <alignment horizontal="center" vertical="center" shrinkToFit="1"/>
    </xf>
    <xf numFmtId="176" fontId="17" fillId="3" borderId="48" xfId="0" applyNumberFormat="1" applyFont="1" applyFill="1" applyBorder="1" applyAlignment="1">
      <alignment horizontal="center" vertical="center" wrapText="1" shrinkToFit="1"/>
    </xf>
    <xf numFmtId="0" fontId="17" fillId="3" borderId="24" xfId="0" applyFont="1" applyFill="1" applyBorder="1" applyAlignment="1">
      <alignment horizontal="left" vertical="center" wrapText="1"/>
    </xf>
    <xf numFmtId="176" fontId="17" fillId="3" borderId="33" xfId="0" applyNumberFormat="1" applyFont="1" applyFill="1" applyBorder="1" applyAlignment="1">
      <alignment horizontal="center" vertical="center" shrinkToFit="1"/>
    </xf>
    <xf numFmtId="176" fontId="17" fillId="3" borderId="46" xfId="0" applyNumberFormat="1" applyFont="1" applyFill="1" applyBorder="1" applyAlignment="1">
      <alignment horizontal="center" vertical="center" wrapText="1" shrinkToFit="1"/>
    </xf>
    <xf numFmtId="0" fontId="21" fillId="3" borderId="4" xfId="0" applyFont="1" applyFill="1" applyBorder="1" applyAlignment="1">
      <alignment horizontal="left" vertical="center"/>
    </xf>
    <xf numFmtId="0" fontId="21" fillId="3" borderId="4" xfId="0" applyNumberFormat="1" applyFont="1" applyFill="1" applyBorder="1" applyAlignment="1">
      <alignment vertical="center" wrapText="1"/>
    </xf>
    <xf numFmtId="38" fontId="16" fillId="3" borderId="13" xfId="1" applyFont="1" applyFill="1" applyBorder="1" applyAlignment="1">
      <alignment horizontal="center" vertical="center" shrinkToFit="1"/>
    </xf>
    <xf numFmtId="0" fontId="17" fillId="3" borderId="55" xfId="0" applyFont="1" applyFill="1" applyBorder="1" applyAlignment="1">
      <alignment horizontal="center" vertical="center" wrapText="1"/>
    </xf>
    <xf numFmtId="0" fontId="17" fillId="3" borderId="35" xfId="0" applyFont="1" applyFill="1" applyBorder="1" applyAlignment="1">
      <alignment vertical="center" wrapText="1"/>
    </xf>
    <xf numFmtId="176" fontId="17" fillId="3" borderId="61" xfId="0" applyNumberFormat="1" applyFont="1" applyFill="1" applyBorder="1" applyAlignment="1">
      <alignment horizontal="center" vertical="center" wrapText="1" shrinkToFit="1"/>
    </xf>
    <xf numFmtId="0" fontId="17" fillId="3" borderId="4" xfId="0" applyFont="1" applyFill="1" applyBorder="1" applyAlignment="1">
      <alignment vertical="center" wrapText="1"/>
    </xf>
    <xf numFmtId="176" fontId="17" fillId="3" borderId="89" xfId="0" applyNumberFormat="1" applyFont="1" applyFill="1" applyBorder="1" applyAlignment="1">
      <alignment horizontal="center" vertical="center" shrinkToFit="1"/>
    </xf>
    <xf numFmtId="176" fontId="17" fillId="3" borderId="45" xfId="0" applyNumberFormat="1" applyFont="1" applyFill="1" applyBorder="1" applyAlignment="1">
      <alignment horizontal="center" vertical="center" shrinkToFit="1"/>
    </xf>
    <xf numFmtId="49" fontId="17" fillId="3" borderId="35" xfId="0" applyNumberFormat="1" applyFont="1" applyFill="1" applyBorder="1" applyAlignment="1">
      <alignment horizontal="center" vertical="center" wrapText="1" shrinkToFit="1"/>
    </xf>
    <xf numFmtId="176" fontId="17" fillId="3" borderId="38" xfId="0" applyNumberFormat="1" applyFont="1" applyFill="1" applyBorder="1" applyAlignment="1">
      <alignment horizontal="center" vertical="center" wrapText="1" shrinkToFit="1"/>
    </xf>
    <xf numFmtId="38" fontId="17" fillId="3" borderId="62" xfId="1"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54"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3" borderId="90" xfId="0" applyFont="1" applyFill="1" applyBorder="1" applyAlignment="1">
      <alignment horizontal="left" vertical="center" wrapText="1"/>
    </xf>
    <xf numFmtId="38" fontId="17" fillId="3" borderId="91" xfId="1" applyFont="1" applyFill="1" applyBorder="1" applyAlignment="1">
      <alignment horizontal="center" vertical="center"/>
    </xf>
    <xf numFmtId="176" fontId="17" fillId="3" borderId="92" xfId="0" applyNumberFormat="1" applyFont="1" applyFill="1" applyBorder="1" applyAlignment="1">
      <alignment horizontal="center" vertical="center" wrapText="1" shrinkToFit="1"/>
    </xf>
    <xf numFmtId="38" fontId="17" fillId="3" borderId="78" xfId="1" applyFont="1" applyFill="1" applyBorder="1" applyAlignment="1">
      <alignment horizontal="center" vertical="center"/>
    </xf>
    <xf numFmtId="176" fontId="17" fillId="3" borderId="88" xfId="0" applyNumberFormat="1" applyFont="1" applyFill="1" applyBorder="1" applyAlignment="1">
      <alignment horizontal="center" vertical="center" shrinkToFit="1"/>
    </xf>
    <xf numFmtId="38" fontId="17" fillId="3" borderId="93" xfId="1" applyFont="1" applyFill="1" applyBorder="1" applyAlignment="1">
      <alignment horizontal="center" vertical="center" shrinkToFit="1"/>
    </xf>
    <xf numFmtId="38" fontId="17" fillId="3" borderId="95" xfId="1" applyFont="1" applyFill="1" applyBorder="1" applyAlignment="1">
      <alignment horizontal="center" vertical="center" shrinkToFit="1"/>
    </xf>
    <xf numFmtId="0" fontId="17" fillId="3" borderId="0" xfId="0" applyFont="1" applyFill="1" applyBorder="1" applyAlignment="1">
      <alignment horizontal="left" vertical="center" wrapText="1"/>
    </xf>
    <xf numFmtId="0" fontId="17" fillId="3" borderId="0" xfId="0" applyFont="1" applyFill="1" applyBorder="1" applyAlignment="1">
      <alignment vertical="center"/>
    </xf>
    <xf numFmtId="0" fontId="17" fillId="3" borderId="51" xfId="0" applyFont="1" applyFill="1" applyBorder="1" applyAlignment="1">
      <alignment horizontal="right" vertical="center"/>
    </xf>
    <xf numFmtId="0" fontId="17" fillId="3" borderId="39" xfId="0" applyFont="1" applyFill="1" applyBorder="1" applyAlignment="1">
      <alignment horizontal="left" vertical="center"/>
    </xf>
    <xf numFmtId="0" fontId="17" fillId="3" borderId="39" xfId="0" applyFont="1" applyFill="1" applyBorder="1" applyAlignment="1">
      <alignment vertical="center"/>
    </xf>
    <xf numFmtId="176" fontId="17" fillId="3" borderId="41" xfId="0" applyNumberFormat="1" applyFont="1" applyFill="1" applyBorder="1" applyAlignment="1">
      <alignment horizontal="center" vertical="center" shrinkToFit="1"/>
    </xf>
    <xf numFmtId="176" fontId="17" fillId="3" borderId="42" xfId="0" applyNumberFormat="1" applyFont="1" applyFill="1" applyBorder="1" applyAlignment="1">
      <alignment horizontal="center" vertical="center" wrapText="1" shrinkToFit="1"/>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19" fillId="3" borderId="0" xfId="0" applyFont="1" applyFill="1" applyAlignment="1">
      <alignment horizontal="left" vertical="center"/>
    </xf>
    <xf numFmtId="0" fontId="3" fillId="3" borderId="0" xfId="0" applyFont="1" applyFill="1" applyBorder="1" applyAlignment="1">
      <alignment vertical="center"/>
    </xf>
    <xf numFmtId="0" fontId="22" fillId="3" borderId="0" xfId="0" applyFont="1" applyFill="1" applyBorder="1" applyAlignment="1">
      <alignment vertical="center"/>
    </xf>
    <xf numFmtId="0" fontId="3" fillId="0" borderId="69" xfId="0" applyFont="1" applyFill="1" applyBorder="1" applyAlignment="1">
      <alignment horizontal="left" vertical="center"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49" fontId="7" fillId="0" borderId="63"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13" xfId="0" applyNumberFormat="1"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66" xfId="0" applyNumberFormat="1" applyFont="1" applyFill="1" applyBorder="1" applyAlignment="1">
      <alignment horizontal="left" vertical="center" wrapText="1"/>
    </xf>
    <xf numFmtId="38" fontId="5" fillId="2" borderId="59" xfId="1" applyFont="1" applyFill="1" applyBorder="1" applyAlignment="1">
      <alignment horizontal="right" vertical="center"/>
    </xf>
    <xf numFmtId="38" fontId="5" fillId="2" borderId="17" xfId="1" applyFont="1" applyFill="1" applyBorder="1" applyAlignment="1">
      <alignment horizontal="right" vertical="center"/>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7" fillId="0" borderId="17"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5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38" fontId="5" fillId="2" borderId="12" xfId="1" applyFont="1" applyFill="1" applyBorder="1" applyAlignment="1">
      <alignment horizontal="right" vertical="center"/>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2" xfId="0" applyFont="1" applyFill="1" applyBorder="1" applyAlignment="1">
      <alignment horizontal="left" vertical="center" wrapText="1"/>
    </xf>
    <xf numFmtId="0" fontId="7" fillId="0" borderId="50"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0" fontId="7" fillId="0" borderId="21"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62" xfId="0"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17" xfId="1" applyFont="1" applyFill="1" applyBorder="1" applyAlignment="1">
      <alignment horizontal="right" vertical="center" wrapText="1" shrinkToFit="1"/>
    </xf>
    <xf numFmtId="49" fontId="5" fillId="0" borderId="19" xfId="0" applyNumberFormat="1" applyFont="1" applyFill="1" applyBorder="1" applyAlignment="1">
      <alignment horizontal="center" vertical="center" wrapText="1" shrinkToFit="1"/>
    </xf>
    <xf numFmtId="49" fontId="7" fillId="0" borderId="64" xfId="0" applyNumberFormat="1" applyFont="1" applyFill="1" applyBorder="1" applyAlignment="1">
      <alignment horizontal="center" vertical="center" wrapText="1" shrinkToFi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3" fillId="0" borderId="50" xfId="0" applyFont="1" applyFill="1" applyBorder="1" applyAlignment="1">
      <alignment horizontal="left" vertical="center" wrapText="1"/>
    </xf>
    <xf numFmtId="176" fontId="5" fillId="0" borderId="2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7"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57" fontId="3" fillId="0" borderId="0" xfId="0" applyNumberFormat="1" applyFont="1" applyFill="1" applyAlignment="1">
      <alignment horizontal="lef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6" fillId="3" borderId="0" xfId="0" applyFont="1" applyFill="1" applyAlignment="1">
      <alignment horizontal="center" vertical="center"/>
    </xf>
    <xf numFmtId="0" fontId="18" fillId="3" borderId="71" xfId="0" applyFont="1" applyFill="1" applyBorder="1" applyAlignment="1">
      <alignment horizontal="left" vertical="center" shrinkToFit="1"/>
    </xf>
    <xf numFmtId="0" fontId="18" fillId="3" borderId="72" xfId="0" applyFont="1" applyFill="1" applyBorder="1" applyAlignment="1">
      <alignment horizontal="left" vertical="center" shrinkToFit="1"/>
    </xf>
    <xf numFmtId="0" fontId="18" fillId="3" borderId="73" xfId="0" applyFont="1" applyFill="1" applyBorder="1" applyAlignment="1">
      <alignment horizontal="left" vertical="center" shrinkToFit="1"/>
    </xf>
    <xf numFmtId="0" fontId="16" fillId="3" borderId="51" xfId="0" applyFont="1" applyFill="1" applyBorder="1" applyAlignment="1">
      <alignment horizontal="center" vertical="center"/>
    </xf>
    <xf numFmtId="0" fontId="16" fillId="3" borderId="39" xfId="0" applyFont="1" applyFill="1" applyBorder="1" applyAlignment="1">
      <alignment horizontal="center" vertical="center"/>
    </xf>
    <xf numFmtId="176" fontId="16" fillId="3" borderId="1" xfId="0" applyNumberFormat="1" applyFont="1" applyFill="1" applyBorder="1" applyAlignment="1">
      <alignment horizontal="center" vertical="center" shrinkToFit="1"/>
    </xf>
    <xf numFmtId="0" fontId="17" fillId="3" borderId="50"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19"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57"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62"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8" fillId="3" borderId="6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57" xfId="0" applyNumberFormat="1" applyFont="1" applyFill="1" applyBorder="1" applyAlignment="1">
      <alignment horizontal="center" vertical="center" wrapText="1"/>
    </xf>
    <xf numFmtId="0" fontId="17" fillId="3" borderId="50" xfId="0" applyNumberFormat="1" applyFont="1" applyFill="1" applyBorder="1" applyAlignment="1">
      <alignment horizontal="center" vertical="center" wrapText="1"/>
    </xf>
    <xf numFmtId="0" fontId="17" fillId="3" borderId="62" xfId="0" applyNumberFormat="1" applyFont="1" applyFill="1" applyBorder="1" applyAlignment="1">
      <alignment horizontal="left" vertical="center" wrapText="1"/>
    </xf>
    <xf numFmtId="0" fontId="17" fillId="3" borderId="19" xfId="0" applyNumberFormat="1" applyFont="1" applyFill="1" applyBorder="1" applyAlignment="1">
      <alignment horizontal="left" vertical="center" wrapText="1"/>
    </xf>
    <xf numFmtId="0" fontId="17" fillId="3" borderId="51"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16" xfId="0" applyFont="1" applyFill="1" applyBorder="1" applyAlignment="1">
      <alignment horizontal="center" vertical="center" shrinkToFit="1"/>
    </xf>
    <xf numFmtId="0" fontId="17" fillId="3" borderId="80" xfId="0" applyFont="1" applyFill="1" applyBorder="1" applyAlignment="1">
      <alignment horizontal="center" vertical="center" shrinkToFit="1"/>
    </xf>
    <xf numFmtId="0" fontId="17" fillId="3" borderId="16" xfId="0" applyFont="1" applyFill="1" applyBorder="1" applyAlignment="1">
      <alignment horizontal="left" vertical="center" wrapText="1"/>
    </xf>
    <xf numFmtId="0" fontId="17" fillId="3" borderId="80"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7" fillId="3" borderId="81" xfId="0" applyFont="1" applyFill="1" applyBorder="1" applyAlignment="1">
      <alignment horizontal="left" vertical="center" wrapText="1"/>
    </xf>
    <xf numFmtId="0" fontId="17" fillId="3" borderId="3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6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68" xfId="0" applyFont="1" applyFill="1" applyBorder="1" applyAlignment="1">
      <alignment horizontal="left" vertical="center" wrapText="1"/>
    </xf>
    <xf numFmtId="0" fontId="17" fillId="3" borderId="94" xfId="0" applyFont="1" applyFill="1" applyBorder="1" applyAlignment="1">
      <alignment horizontal="left"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0</xdr:row>
          <xdr:rowOff>0</xdr:rowOff>
        </xdr:from>
        <xdr:to>
          <xdr:col>10</xdr:col>
          <xdr:colOff>381000</xdr:colOff>
          <xdr:row>58</xdr:row>
          <xdr:rowOff>66675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2</xdr:row>
      <xdr:rowOff>0</xdr:rowOff>
    </xdr:from>
    <xdr:to>
      <xdr:col>14</xdr:col>
      <xdr:colOff>133908</xdr:colOff>
      <xdr:row>8</xdr:row>
      <xdr:rowOff>37111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02706" y="336176"/>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723900</xdr:colOff>
      <xdr:row>49</xdr:row>
      <xdr:rowOff>609600</xdr:rowOff>
    </xdr:from>
    <xdr:to>
      <xdr:col>4</xdr:col>
      <xdr:colOff>276225</xdr:colOff>
      <xdr:row>49</xdr:row>
      <xdr:rowOff>609600</xdr:rowOff>
    </xdr:to>
    <xdr:sp macro="" textlink="">
      <xdr:nvSpPr>
        <xdr:cNvPr id="18952" name="Line 2">
          <a:extLst>
            <a:ext uri="{FF2B5EF4-FFF2-40B4-BE49-F238E27FC236}">
              <a16:creationId xmlns:a16="http://schemas.microsoft.com/office/drawing/2014/main" id="{00000000-0008-0000-0100-0000084A0000}"/>
            </a:ext>
          </a:extLst>
        </xdr:cNvPr>
        <xdr:cNvSpPr>
          <a:spLocks noChangeShapeType="1"/>
        </xdr:cNvSpPr>
      </xdr:nvSpPr>
      <xdr:spPr bwMode="auto">
        <a:xfrm flipV="1">
          <a:off x="4752975" y="2855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517525</xdr:colOff>
      <xdr:row>49</xdr:row>
      <xdr:rowOff>704850</xdr:rowOff>
    </xdr:from>
    <xdr:to>
      <xdr:col>5</xdr:col>
      <xdr:colOff>3349068</xdr:colOff>
      <xdr:row>49</xdr:row>
      <xdr:rowOff>1143216</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5267325" y="30346650"/>
          <a:ext cx="2838449" cy="428625"/>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2886973</xdr:colOff>
      <xdr:row>49</xdr:row>
      <xdr:rowOff>423317</xdr:rowOff>
    </xdr:from>
    <xdr:to>
      <xdr:col>5</xdr:col>
      <xdr:colOff>556833</xdr:colOff>
      <xdr:row>49</xdr:row>
      <xdr:rowOff>838916</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4411853" y="29882910"/>
          <a:ext cx="876654" cy="412277"/>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517525</xdr:colOff>
      <xdr:row>49</xdr:row>
      <xdr:rowOff>76200</xdr:rowOff>
    </xdr:from>
    <xdr:to>
      <xdr:col>5</xdr:col>
      <xdr:colOff>3349069</xdr:colOff>
      <xdr:row>49</xdr:row>
      <xdr:rowOff>590733</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5267325" y="29718000"/>
          <a:ext cx="2838450" cy="504825"/>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447675</xdr:colOff>
      <xdr:row>49</xdr:row>
      <xdr:rowOff>647700</xdr:rowOff>
    </xdr:from>
    <xdr:to>
      <xdr:col>5</xdr:col>
      <xdr:colOff>3400425</xdr:colOff>
      <xdr:row>49</xdr:row>
      <xdr:rowOff>647700</xdr:rowOff>
    </xdr:to>
    <xdr:sp macro="" textlink="">
      <xdr:nvSpPr>
        <xdr:cNvPr id="18956" name="Line 28">
          <a:extLst>
            <a:ext uri="{FF2B5EF4-FFF2-40B4-BE49-F238E27FC236}">
              <a16:creationId xmlns:a16="http://schemas.microsoft.com/office/drawing/2014/main" id="{00000000-0008-0000-0100-00000C4A0000}"/>
            </a:ext>
          </a:extLst>
        </xdr:cNvPr>
        <xdr:cNvSpPr>
          <a:spLocks noChangeShapeType="1"/>
        </xdr:cNvSpPr>
      </xdr:nvSpPr>
      <xdr:spPr bwMode="auto">
        <a:xfrm>
          <a:off x="5200650" y="28594050"/>
          <a:ext cx="2952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1286870</xdr:colOff>
      <xdr:row>22</xdr:row>
      <xdr:rowOff>209550</xdr:rowOff>
    </xdr:from>
    <xdr:to>
      <xdr:col>5</xdr:col>
      <xdr:colOff>2720252</xdr:colOff>
      <xdr:row>22</xdr:row>
      <xdr:rowOff>461550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036670" y="92106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1292124</xdr:colOff>
      <xdr:row>22</xdr:row>
      <xdr:rowOff>537669</xdr:rowOff>
    </xdr:from>
    <xdr:to>
      <xdr:col>5</xdr:col>
      <xdr:colOff>2736472</xdr:colOff>
      <xdr:row>22</xdr:row>
      <xdr:rowOff>789669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041924" y="953879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1143000</xdr:colOff>
      <xdr:row>22</xdr:row>
      <xdr:rowOff>482054</xdr:rowOff>
    </xdr:from>
    <xdr:to>
      <xdr:col>5</xdr:col>
      <xdr:colOff>2853577</xdr:colOff>
      <xdr:row>22</xdr:row>
      <xdr:rowOff>495846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5895975" y="9489529"/>
          <a:ext cx="1708259" cy="689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22</xdr:row>
      <xdr:rowOff>360398</xdr:rowOff>
    </xdr:from>
    <xdr:to>
      <xdr:col>5</xdr:col>
      <xdr:colOff>1088215</xdr:colOff>
      <xdr:row>22</xdr:row>
      <xdr:rowOff>612398</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744893" y="924565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1272265</xdr:colOff>
      <xdr:row>25</xdr:row>
      <xdr:rowOff>123825</xdr:rowOff>
    </xdr:from>
    <xdr:to>
      <xdr:col>5</xdr:col>
      <xdr:colOff>2721525</xdr:colOff>
      <xdr:row>25</xdr:row>
      <xdr:rowOff>375825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028415" y="1209675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1289051</xdr:colOff>
      <xdr:row>25</xdr:row>
      <xdr:rowOff>492125</xdr:rowOff>
    </xdr:from>
    <xdr:to>
      <xdr:col>5</xdr:col>
      <xdr:colOff>2732820</xdr:colOff>
      <xdr:row>25</xdr:row>
      <xdr:rowOff>744125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038851" y="124587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1182004</xdr:colOff>
      <xdr:row>25</xdr:row>
      <xdr:rowOff>434975</xdr:rowOff>
    </xdr:from>
    <xdr:to>
      <xdr:col>5</xdr:col>
      <xdr:colOff>2809592</xdr:colOff>
      <xdr:row>25</xdr:row>
      <xdr:rowOff>444500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5934979" y="12401550"/>
          <a:ext cx="1627871"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25</xdr:row>
      <xdr:rowOff>301624</xdr:rowOff>
    </xdr:from>
    <xdr:to>
      <xdr:col>5</xdr:col>
      <xdr:colOff>1087202</xdr:colOff>
      <xdr:row>25</xdr:row>
      <xdr:rowOff>553624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744445" y="12151767"/>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1289050</xdr:colOff>
      <xdr:row>36</xdr:row>
      <xdr:rowOff>301625</xdr:rowOff>
    </xdr:from>
    <xdr:to>
      <xdr:col>5</xdr:col>
      <xdr:colOff>2732819</xdr:colOff>
      <xdr:row>36</xdr:row>
      <xdr:rowOff>553625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6038850" y="19354800"/>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1290409</xdr:colOff>
      <xdr:row>36</xdr:row>
      <xdr:rowOff>651329</xdr:rowOff>
    </xdr:from>
    <xdr:to>
      <xdr:col>5</xdr:col>
      <xdr:colOff>2740567</xdr:colOff>
      <xdr:row>36</xdr:row>
      <xdr:rowOff>909629</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046559" y="1971085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1162050</xdr:colOff>
      <xdr:row>36</xdr:row>
      <xdr:rowOff>590550</xdr:rowOff>
    </xdr:from>
    <xdr:to>
      <xdr:col>5</xdr:col>
      <xdr:colOff>2860967</xdr:colOff>
      <xdr:row>36</xdr:row>
      <xdr:rowOff>595313</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5915025" y="19650075"/>
          <a:ext cx="1695450"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24891</xdr:colOff>
      <xdr:row>36</xdr:row>
      <xdr:rowOff>477314</xdr:rowOff>
    </xdr:from>
    <xdr:to>
      <xdr:col>5</xdr:col>
      <xdr:colOff>1101715</xdr:colOff>
      <xdr:row>36</xdr:row>
      <xdr:rowOff>735614</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758958" y="19427799"/>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1308100</xdr:colOff>
      <xdr:row>37</xdr:row>
      <xdr:rowOff>285750</xdr:rowOff>
    </xdr:from>
    <xdr:to>
      <xdr:col>5</xdr:col>
      <xdr:colOff>2751869</xdr:colOff>
      <xdr:row>37</xdr:row>
      <xdr:rowOff>537750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057900" y="2054542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1292223</xdr:colOff>
      <xdr:row>37</xdr:row>
      <xdr:rowOff>609600</xdr:rowOff>
    </xdr:from>
    <xdr:to>
      <xdr:col>5</xdr:col>
      <xdr:colOff>2741483</xdr:colOff>
      <xdr:row>37</xdr:row>
      <xdr:rowOff>861600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048373" y="20869275"/>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1152525</xdr:colOff>
      <xdr:row>37</xdr:row>
      <xdr:rowOff>571500</xdr:rowOff>
    </xdr:from>
    <xdr:to>
      <xdr:col>5</xdr:col>
      <xdr:colOff>2714917</xdr:colOff>
      <xdr:row>37</xdr:row>
      <xdr:rowOff>571500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5905500" y="20831175"/>
          <a:ext cx="15716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15212</xdr:colOff>
      <xdr:row>37</xdr:row>
      <xdr:rowOff>464911</xdr:rowOff>
    </xdr:from>
    <xdr:to>
      <xdr:col>5</xdr:col>
      <xdr:colOff>1097586</xdr:colOff>
      <xdr:row>37</xdr:row>
      <xdr:rowOff>716911</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749279" y="20609575"/>
          <a:ext cx="108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1248045</xdr:colOff>
      <xdr:row>86</xdr:row>
      <xdr:rowOff>682607</xdr:rowOff>
    </xdr:from>
    <xdr:to>
      <xdr:col>5</xdr:col>
      <xdr:colOff>2681427</xdr:colOff>
      <xdr:row>86</xdr:row>
      <xdr:rowOff>934607</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5997845" y="56575307"/>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1248043</xdr:colOff>
      <xdr:row>87</xdr:row>
      <xdr:rowOff>77859</xdr:rowOff>
    </xdr:from>
    <xdr:to>
      <xdr:col>5</xdr:col>
      <xdr:colOff>2681425</xdr:colOff>
      <xdr:row>87</xdr:row>
      <xdr:rowOff>329859</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5997843" y="56951634"/>
          <a:ext cx="144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1041670</xdr:colOff>
      <xdr:row>87</xdr:row>
      <xdr:rowOff>0</xdr:rowOff>
    </xdr:from>
    <xdr:to>
      <xdr:col>5</xdr:col>
      <xdr:colOff>2832420</xdr:colOff>
      <xdr:row>87</xdr:row>
      <xdr:rowOff>4519</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V="1">
          <a:off x="5797820" y="56873775"/>
          <a:ext cx="1784080"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88474</xdr:colOff>
      <xdr:row>86</xdr:row>
      <xdr:rowOff>862463</xdr:rowOff>
    </xdr:from>
    <xdr:to>
      <xdr:col>5</xdr:col>
      <xdr:colOff>994563</xdr:colOff>
      <xdr:row>87</xdr:row>
      <xdr:rowOff>129953</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4838274" y="56761513"/>
          <a:ext cx="90000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1137183</xdr:colOff>
      <xdr:row>29</xdr:row>
      <xdr:rowOff>588089</xdr:rowOff>
    </xdr:from>
    <xdr:to>
      <xdr:col>5</xdr:col>
      <xdr:colOff>2571140</xdr:colOff>
      <xdr:row>30</xdr:row>
      <xdr:rowOff>168803</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396219" y="14884660"/>
          <a:ext cx="1320000"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1137448</xdr:colOff>
      <xdr:row>30</xdr:row>
      <xdr:rowOff>321118</xdr:rowOff>
    </xdr:from>
    <xdr:to>
      <xdr:col>5</xdr:col>
      <xdr:colOff>2570830</xdr:colOff>
      <xdr:row>30</xdr:row>
      <xdr:rowOff>573118</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396484" y="15288975"/>
          <a:ext cx="1319471"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27768</xdr:colOff>
      <xdr:row>29</xdr:row>
      <xdr:rowOff>550895</xdr:rowOff>
    </xdr:from>
    <xdr:to>
      <xdr:col>5</xdr:col>
      <xdr:colOff>1104592</xdr:colOff>
      <xdr:row>31</xdr:row>
      <xdr:rowOff>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382054" y="15518752"/>
          <a:ext cx="991059" cy="73724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1040491</xdr:colOff>
      <xdr:row>30</xdr:row>
      <xdr:rowOff>245825</xdr:rowOff>
    </xdr:from>
    <xdr:to>
      <xdr:col>5</xdr:col>
      <xdr:colOff>2668079</xdr:colOff>
      <xdr:row>30</xdr:row>
      <xdr:rowOff>255350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flipV="1">
          <a:off x="5309052" y="15213682"/>
          <a:ext cx="1494335"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4</xdr:col>
      <xdr:colOff>60579</xdr:colOff>
      <xdr:row>0</xdr:row>
      <xdr:rowOff>303030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0" y="0"/>
          <a:ext cx="4486903"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0" y="336177"/>
          <a:ext cx="10791265"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このシートの緑色のセルに登録事業者（所）名及び得点を入力してください。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a:t>
          </a:r>
          <a:r>
            <a:rPr kumimoji="1" lang="ja-JP" altLang="ja-JP" sz="1400" b="1">
              <a:solidFill>
                <a:schemeClr val="dk1"/>
              </a:solidFill>
              <a:latin typeface="+mn-ea"/>
              <a:ea typeface="+mn-ea"/>
              <a:cs typeface="+mn-cs"/>
            </a:rPr>
            <a:t>自主保安活動チェックシート（都道府県協会提出用）</a:t>
          </a:r>
          <a:r>
            <a:rPr kumimoji="1" lang="ja-JP" altLang="en-US" sz="1400" b="1">
              <a:solidFill>
                <a:schemeClr val="dk1"/>
              </a:solidFill>
              <a:latin typeface="+mn-ea"/>
              <a:ea typeface="+mn-ea"/>
              <a:cs typeface="+mn-cs"/>
            </a:rPr>
            <a:t>」の販売事業所名、</a:t>
          </a:r>
          <a:r>
            <a:rPr kumimoji="1" lang="ja-JP" altLang="ja-JP" sz="1400" b="1">
              <a:solidFill>
                <a:schemeClr val="dk1"/>
              </a:solidFill>
              <a:latin typeface="+mn-ea"/>
              <a:ea typeface="+mn-ea"/>
              <a:cs typeface="+mn-cs"/>
            </a:rPr>
            <a:t>ご担当者名</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926743" y="47915"/>
          <a:ext cx="1435076" cy="257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6</xdr:col>
      <xdr:colOff>552450</xdr:colOff>
      <xdr:row>0</xdr:row>
      <xdr:rowOff>47626</xdr:rowOff>
    </xdr:from>
    <xdr:to>
      <xdr:col>9</xdr:col>
      <xdr:colOff>225809</xdr:colOff>
      <xdr:row>6</xdr:row>
      <xdr:rowOff>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934325" y="47626"/>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648253</xdr:colOff>
      <xdr:row>0</xdr:row>
      <xdr:rowOff>202134</xdr:rowOff>
    </xdr:from>
    <xdr:to>
      <xdr:col>9</xdr:col>
      <xdr:colOff>91879</xdr:colOff>
      <xdr:row>5</xdr:row>
      <xdr:rowOff>114300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030128" y="202134"/>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販売事業所名、担当部署名、ご担当者名、連絡先（電話番号）は入力してください。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85" zoomScaleNormal="100" zoomScaleSheetLayoutView="85" workbookViewId="0">
      <selection activeCell="S33" sqref="S33"/>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097" r:id="rId4">
          <objectPr defaultSize="0" autoPict="0" r:id="rId5">
            <anchor moveWithCells="1">
              <from>
                <xdr:col>0</xdr:col>
                <xdr:colOff>304800</xdr:colOff>
                <xdr:row>0</xdr:row>
                <xdr:rowOff>0</xdr:rowOff>
              </from>
              <to>
                <xdr:col>10</xdr:col>
                <xdr:colOff>381000</xdr:colOff>
                <xdr:row>58</xdr:row>
                <xdr:rowOff>66675</xdr:rowOff>
              </to>
            </anchor>
          </objectPr>
        </oleObject>
      </mc:Choice>
      <mc:Fallback>
        <oleObject progId="Word.Document.12"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14"/>
  <sheetViews>
    <sheetView view="pageBreakPreview" topLeftCell="A19" zoomScale="70" zoomScaleNormal="70" zoomScaleSheetLayoutView="70" zoomScalePageLayoutView="71" workbookViewId="0">
      <selection activeCell="O6" sqref="O6"/>
    </sheetView>
  </sheetViews>
  <sheetFormatPr defaultRowHeight="5.65" customHeight="1" x14ac:dyDescent="0.15"/>
  <cols>
    <col min="1" max="1" width="1.75" style="1" customWidth="1"/>
    <col min="2" max="2" width="3" style="185" customWidth="1"/>
    <col min="3" max="3" width="15.375" style="12"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8"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501"/>
      <c r="C4" s="501"/>
    </row>
    <row r="5" spans="2:14" ht="28.5" customHeight="1" x14ac:dyDescent="0.15">
      <c r="B5" s="9" t="s">
        <v>50</v>
      </c>
      <c r="C5" s="10"/>
      <c r="F5" s="385" t="s">
        <v>111</v>
      </c>
      <c r="G5" s="385"/>
      <c r="H5" s="385"/>
      <c r="I5" s="385"/>
      <c r="J5" s="385"/>
      <c r="K5" s="11"/>
    </row>
    <row r="6" spans="2:14" ht="42.75" customHeight="1" x14ac:dyDescent="0.15">
      <c r="B6" s="502" t="s">
        <v>161</v>
      </c>
      <c r="C6" s="502"/>
      <c r="D6" s="502"/>
      <c r="E6" s="502"/>
      <c r="F6" s="502"/>
      <c r="G6" s="502"/>
      <c r="H6" s="502"/>
      <c r="I6" s="502"/>
      <c r="J6" s="502"/>
      <c r="K6" s="211"/>
      <c r="L6" s="212"/>
      <c r="M6" s="213"/>
      <c r="N6" s="201"/>
    </row>
    <row r="7" spans="2:14" ht="22.5" customHeight="1" x14ac:dyDescent="0.15">
      <c r="B7" s="202" t="s">
        <v>0</v>
      </c>
    </row>
    <row r="8" spans="2:14" ht="20.25" customHeight="1" x14ac:dyDescent="0.15">
      <c r="B8" s="203" t="s">
        <v>91</v>
      </c>
      <c r="C8" s="204"/>
      <c r="D8" s="14"/>
      <c r="E8" s="3"/>
      <c r="F8" s="4"/>
      <c r="H8" s="6"/>
      <c r="I8" s="7"/>
      <c r="J8" s="1"/>
      <c r="K8" s="15"/>
    </row>
    <row r="9" spans="2:14" ht="20.25" customHeight="1" thickBot="1" x14ac:dyDescent="0.2">
      <c r="B9" s="203" t="s">
        <v>112</v>
      </c>
      <c r="C9" s="204"/>
      <c r="D9" s="14"/>
      <c r="E9" s="3"/>
      <c r="F9" s="4"/>
      <c r="H9" s="6"/>
      <c r="I9" s="7"/>
      <c r="J9" s="1"/>
      <c r="K9" s="15"/>
    </row>
    <row r="10" spans="2:14" s="21" customFormat="1" ht="37.5" customHeight="1" thickBot="1" x14ac:dyDescent="0.2">
      <c r="B10" s="503" t="s">
        <v>17</v>
      </c>
      <c r="C10" s="504"/>
      <c r="D10" s="16" t="s">
        <v>2</v>
      </c>
      <c r="E10" s="505" t="s">
        <v>6</v>
      </c>
      <c r="F10" s="505"/>
      <c r="G10" s="17" t="s">
        <v>145</v>
      </c>
      <c r="H10" s="506" t="s">
        <v>7</v>
      </c>
      <c r="I10" s="506"/>
      <c r="J10" s="19" t="s">
        <v>3</v>
      </c>
      <c r="K10" s="20"/>
      <c r="L10" s="8"/>
    </row>
    <row r="11" spans="2:14" s="21" customFormat="1" ht="24.75" customHeight="1" x14ac:dyDescent="0.15">
      <c r="B11" s="22" t="s">
        <v>55</v>
      </c>
      <c r="C11" s="23"/>
      <c r="D11" s="24"/>
      <c r="E11" s="25"/>
      <c r="F11" s="24"/>
      <c r="G11" s="26"/>
      <c r="H11" s="27"/>
      <c r="I11" s="28"/>
      <c r="J11" s="29"/>
      <c r="K11" s="30"/>
      <c r="L11" s="8"/>
    </row>
    <row r="12" spans="2:14" s="15" customFormat="1" ht="69.95" customHeight="1" x14ac:dyDescent="0.15">
      <c r="B12" s="420" t="s">
        <v>56</v>
      </c>
      <c r="C12" s="422" t="s">
        <v>68</v>
      </c>
      <c r="D12" s="409" t="s">
        <v>28</v>
      </c>
      <c r="E12" s="507" t="s">
        <v>18</v>
      </c>
      <c r="F12" s="508"/>
      <c r="G12" s="31">
        <v>2</v>
      </c>
      <c r="H12" s="220"/>
      <c r="I12" s="32" t="s">
        <v>8</v>
      </c>
      <c r="J12" s="33" t="s">
        <v>36</v>
      </c>
      <c r="K12" s="34"/>
      <c r="L12" s="8"/>
    </row>
    <row r="13" spans="2:14" s="15" customFormat="1" ht="69.95" customHeight="1" x14ac:dyDescent="0.15">
      <c r="B13" s="421"/>
      <c r="C13" s="423"/>
      <c r="D13" s="397"/>
      <c r="E13" s="509" t="s">
        <v>19</v>
      </c>
      <c r="F13" s="510"/>
      <c r="G13" s="35">
        <v>2</v>
      </c>
      <c r="H13" s="221"/>
      <c r="I13" s="36" t="s">
        <v>8</v>
      </c>
      <c r="J13" s="37" t="s">
        <v>36</v>
      </c>
      <c r="K13" s="34"/>
      <c r="L13" s="8"/>
    </row>
    <row r="14" spans="2:14" s="15" customFormat="1" ht="69.95" customHeight="1" x14ac:dyDescent="0.15">
      <c r="B14" s="437"/>
      <c r="C14" s="385"/>
      <c r="D14" s="452"/>
      <c r="E14" s="452" t="s">
        <v>20</v>
      </c>
      <c r="F14" s="385"/>
      <c r="G14" s="38">
        <v>2</v>
      </c>
      <c r="H14" s="222"/>
      <c r="I14" s="39" t="s">
        <v>8</v>
      </c>
      <c r="J14" s="40" t="s">
        <v>36</v>
      </c>
      <c r="K14" s="34"/>
      <c r="L14" s="8"/>
      <c r="M14" s="41"/>
    </row>
    <row r="15" spans="2:14" s="15" customFormat="1" ht="21" customHeight="1" thickBot="1" x14ac:dyDescent="0.2">
      <c r="B15" s="493" t="s">
        <v>44</v>
      </c>
      <c r="C15" s="494"/>
      <c r="D15" s="494"/>
      <c r="E15" s="494"/>
      <c r="F15" s="494"/>
      <c r="G15" s="494"/>
      <c r="H15" s="494"/>
      <c r="I15" s="494"/>
      <c r="J15" s="495"/>
      <c r="K15" s="42"/>
      <c r="L15" s="8"/>
    </row>
    <row r="16" spans="2:14" s="15" customFormat="1" ht="9" customHeight="1" thickBot="1" x14ac:dyDescent="0.2"/>
    <row r="17" spans="2:13" ht="24.75" customHeight="1" x14ac:dyDescent="0.15">
      <c r="B17" s="22" t="s">
        <v>120</v>
      </c>
      <c r="C17" s="23"/>
      <c r="D17" s="23"/>
      <c r="E17" s="25"/>
      <c r="F17" s="24"/>
      <c r="G17" s="26"/>
      <c r="H17" s="27"/>
      <c r="I17" s="28"/>
      <c r="J17" s="29"/>
      <c r="K17" s="30"/>
    </row>
    <row r="18" spans="2:13" ht="60" customHeight="1" x14ac:dyDescent="0.15">
      <c r="B18" s="496" t="s">
        <v>56</v>
      </c>
      <c r="C18" s="478" t="s">
        <v>86</v>
      </c>
      <c r="D18" s="43" t="s">
        <v>92</v>
      </c>
      <c r="E18" s="399"/>
      <c r="F18" s="388"/>
      <c r="G18" s="35">
        <v>2</v>
      </c>
      <c r="H18" s="221"/>
      <c r="I18" s="36" t="s">
        <v>8</v>
      </c>
      <c r="J18" s="37" t="s">
        <v>36</v>
      </c>
      <c r="K18" s="34"/>
    </row>
    <row r="19" spans="2:13" ht="37.5" customHeight="1" x14ac:dyDescent="0.15">
      <c r="B19" s="453"/>
      <c r="C19" s="398"/>
      <c r="D19" s="424" t="s">
        <v>87</v>
      </c>
      <c r="E19" s="45" t="s">
        <v>56</v>
      </c>
      <c r="F19" s="46" t="s">
        <v>42</v>
      </c>
      <c r="G19" s="498">
        <v>2</v>
      </c>
      <c r="H19" s="489"/>
      <c r="I19" s="430" t="s">
        <v>8</v>
      </c>
      <c r="J19" s="476" t="s">
        <v>137</v>
      </c>
      <c r="K19" s="34"/>
      <c r="L19" s="417"/>
      <c r="M19" s="12"/>
    </row>
    <row r="20" spans="2:13" ht="44.25" customHeight="1" x14ac:dyDescent="0.15">
      <c r="B20" s="453"/>
      <c r="C20" s="398"/>
      <c r="D20" s="425"/>
      <c r="E20" s="45" t="s">
        <v>57</v>
      </c>
      <c r="F20" s="46" t="s">
        <v>58</v>
      </c>
      <c r="G20" s="499"/>
      <c r="H20" s="456"/>
      <c r="I20" s="431"/>
      <c r="J20" s="500"/>
      <c r="K20" s="34"/>
      <c r="L20" s="418"/>
    </row>
    <row r="21" spans="2:13" ht="37.5" customHeight="1" x14ac:dyDescent="0.15">
      <c r="B21" s="453"/>
      <c r="C21" s="398"/>
      <c r="D21" s="425"/>
      <c r="E21" s="45" t="s">
        <v>59</v>
      </c>
      <c r="F21" s="46" t="s">
        <v>37</v>
      </c>
      <c r="G21" s="499"/>
      <c r="H21" s="456"/>
      <c r="I21" s="431"/>
      <c r="J21" s="500"/>
      <c r="K21" s="34"/>
      <c r="L21" s="418"/>
    </row>
    <row r="22" spans="2:13" ht="44.25" customHeight="1" x14ac:dyDescent="0.15">
      <c r="B22" s="453"/>
      <c r="C22" s="398"/>
      <c r="D22" s="425"/>
      <c r="E22" s="45" t="s">
        <v>60</v>
      </c>
      <c r="F22" s="51" t="s">
        <v>61</v>
      </c>
      <c r="G22" s="499"/>
      <c r="H22" s="456"/>
      <c r="I22" s="431"/>
      <c r="J22" s="500"/>
      <c r="K22" s="34"/>
      <c r="L22" s="418"/>
    </row>
    <row r="23" spans="2:13" ht="71.25" customHeight="1" x14ac:dyDescent="0.15">
      <c r="B23" s="497"/>
      <c r="C23" s="460"/>
      <c r="D23" s="52" t="s">
        <v>136</v>
      </c>
      <c r="E23" s="53" t="s">
        <v>51</v>
      </c>
      <c r="F23" s="205"/>
      <c r="G23" s="54">
        <v>1</v>
      </c>
      <c r="H23" s="490"/>
      <c r="I23" s="492"/>
      <c r="J23" s="477"/>
      <c r="K23" s="56"/>
      <c r="L23" s="418"/>
    </row>
    <row r="24" spans="2:13" ht="75" customHeight="1" x14ac:dyDescent="0.15">
      <c r="B24" s="464" t="s">
        <v>57</v>
      </c>
      <c r="C24" s="467" t="s">
        <v>62</v>
      </c>
      <c r="D24" s="43" t="s">
        <v>94</v>
      </c>
      <c r="E24" s="469"/>
      <c r="F24" s="470"/>
      <c r="G24" s="57">
        <v>2</v>
      </c>
      <c r="H24" s="223"/>
      <c r="I24" s="58" t="s">
        <v>8</v>
      </c>
      <c r="J24" s="59" t="s">
        <v>36</v>
      </c>
      <c r="K24" s="34"/>
    </row>
    <row r="25" spans="2:13" ht="113.1" customHeight="1" x14ac:dyDescent="0.15">
      <c r="B25" s="465"/>
      <c r="C25" s="434"/>
      <c r="D25" s="60" t="s">
        <v>63</v>
      </c>
      <c r="E25" s="471" t="s">
        <v>147</v>
      </c>
      <c r="F25" s="467"/>
      <c r="G25" s="61">
        <v>2</v>
      </c>
      <c r="H25" s="472"/>
      <c r="I25" s="474" t="s">
        <v>8</v>
      </c>
      <c r="J25" s="476" t="s">
        <v>137</v>
      </c>
      <c r="K25" s="34"/>
      <c r="L25" s="417"/>
      <c r="M25" s="12"/>
    </row>
    <row r="26" spans="2:13" ht="72.75" customHeight="1" x14ac:dyDescent="0.15">
      <c r="B26" s="466"/>
      <c r="C26" s="468"/>
      <c r="D26" s="52" t="s">
        <v>136</v>
      </c>
      <c r="E26" s="53" t="s">
        <v>51</v>
      </c>
      <c r="F26" s="205"/>
      <c r="G26" s="62">
        <v>1</v>
      </c>
      <c r="H26" s="473"/>
      <c r="I26" s="475"/>
      <c r="J26" s="477"/>
      <c r="K26" s="56"/>
      <c r="L26" s="418"/>
    </row>
    <row r="27" spans="2:13" ht="6.75" customHeight="1" x14ac:dyDescent="0.15">
      <c r="B27" s="1"/>
      <c r="C27" s="1"/>
      <c r="E27" s="1"/>
      <c r="F27" s="1"/>
      <c r="G27" s="1"/>
      <c r="H27" s="1"/>
      <c r="I27" s="1"/>
      <c r="J27" s="1"/>
      <c r="K27" s="1"/>
      <c r="L27" s="1"/>
    </row>
    <row r="28" spans="2:13" ht="60" customHeight="1" x14ac:dyDescent="0.15">
      <c r="B28" s="464" t="s">
        <v>59</v>
      </c>
      <c r="C28" s="467" t="s">
        <v>27</v>
      </c>
      <c r="D28" s="43" t="s">
        <v>95</v>
      </c>
      <c r="E28" s="482" t="s">
        <v>132</v>
      </c>
      <c r="F28" s="483"/>
      <c r="G28" s="63">
        <v>2</v>
      </c>
      <c r="H28" s="223"/>
      <c r="I28" s="64" t="s">
        <v>8</v>
      </c>
      <c r="J28" s="65" t="s">
        <v>36</v>
      </c>
      <c r="K28" s="56"/>
      <c r="L28" s="50"/>
    </row>
    <row r="29" spans="2:13" ht="53.25" customHeight="1" x14ac:dyDescent="0.15">
      <c r="B29" s="491"/>
      <c r="C29" s="481"/>
      <c r="D29" s="195" t="s">
        <v>156</v>
      </c>
      <c r="E29" s="397" t="s">
        <v>37</v>
      </c>
      <c r="F29" s="423"/>
      <c r="G29" s="66">
        <v>3</v>
      </c>
      <c r="H29" s="374"/>
      <c r="I29" s="377" t="s">
        <v>8</v>
      </c>
      <c r="J29" s="380" t="s">
        <v>131</v>
      </c>
      <c r="K29" s="56"/>
    </row>
    <row r="30" spans="2:13" ht="53.25" customHeight="1" x14ac:dyDescent="0.15">
      <c r="B30" s="491"/>
      <c r="C30" s="481"/>
      <c r="D30" s="196" t="s">
        <v>135</v>
      </c>
      <c r="E30" s="383" t="s">
        <v>52</v>
      </c>
      <c r="F30" s="11"/>
      <c r="G30" s="68">
        <v>2</v>
      </c>
      <c r="H30" s="484"/>
      <c r="I30" s="485"/>
      <c r="J30" s="486"/>
      <c r="K30" s="56"/>
    </row>
    <row r="31" spans="2:13" ht="51" customHeight="1" x14ac:dyDescent="0.15">
      <c r="B31" s="491"/>
      <c r="C31" s="481"/>
      <c r="D31" s="67" t="s">
        <v>157</v>
      </c>
      <c r="E31" s="383"/>
      <c r="F31" s="197"/>
      <c r="G31" s="68">
        <v>2</v>
      </c>
      <c r="H31" s="375"/>
      <c r="I31" s="378"/>
      <c r="J31" s="381"/>
      <c r="K31" s="56"/>
    </row>
    <row r="32" spans="2:13" ht="51" customHeight="1" x14ac:dyDescent="0.15">
      <c r="B32" s="491"/>
      <c r="C32" s="481"/>
      <c r="D32" s="198" t="s">
        <v>158</v>
      </c>
      <c r="E32" s="384"/>
      <c r="F32" s="197"/>
      <c r="G32" s="68">
        <v>1</v>
      </c>
      <c r="H32" s="375"/>
      <c r="I32" s="378"/>
      <c r="J32" s="381"/>
      <c r="K32" s="56"/>
    </row>
    <row r="33" spans="2:17" ht="81.75" customHeight="1" x14ac:dyDescent="0.15">
      <c r="B33" s="137" t="s">
        <v>60</v>
      </c>
      <c r="C33" s="69" t="s">
        <v>30</v>
      </c>
      <c r="D33" s="43" t="s">
        <v>79</v>
      </c>
      <c r="E33" s="399" t="s">
        <v>47</v>
      </c>
      <c r="F33" s="388"/>
      <c r="G33" s="70">
        <v>1</v>
      </c>
      <c r="H33" s="224"/>
      <c r="I33" s="71" t="s">
        <v>8</v>
      </c>
      <c r="J33" s="59" t="s">
        <v>133</v>
      </c>
      <c r="K33" s="56"/>
      <c r="M33" s="72"/>
      <c r="N33" s="73"/>
      <c r="O33" s="73"/>
      <c r="P33" s="73"/>
      <c r="Q33" s="73"/>
    </row>
    <row r="34" spans="2:17" ht="75" customHeight="1" x14ac:dyDescent="0.15">
      <c r="B34" s="190" t="s">
        <v>64</v>
      </c>
      <c r="C34" s="74" t="s">
        <v>65</v>
      </c>
      <c r="D34" s="75" t="s">
        <v>75</v>
      </c>
      <c r="E34" s="452" t="s">
        <v>66</v>
      </c>
      <c r="F34" s="460"/>
      <c r="G34" s="70">
        <v>2</v>
      </c>
      <c r="H34" s="223"/>
      <c r="I34" s="64" t="s">
        <v>8</v>
      </c>
      <c r="J34" s="65" t="s">
        <v>85</v>
      </c>
      <c r="K34" s="56"/>
      <c r="M34" s="72"/>
      <c r="N34" s="73"/>
      <c r="O34" s="73"/>
      <c r="P34" s="73"/>
      <c r="Q34" s="73"/>
    </row>
    <row r="35" spans="2:17" ht="84.6" customHeight="1" thickBot="1" x14ac:dyDescent="0.2">
      <c r="B35" s="191" t="s">
        <v>129</v>
      </c>
      <c r="C35" s="76" t="s">
        <v>113</v>
      </c>
      <c r="D35" s="77" t="s">
        <v>114</v>
      </c>
      <c r="E35" s="461"/>
      <c r="F35" s="462"/>
      <c r="G35" s="78">
        <v>2</v>
      </c>
      <c r="H35" s="225"/>
      <c r="I35" s="79" t="s">
        <v>8</v>
      </c>
      <c r="J35" s="80" t="s">
        <v>85</v>
      </c>
      <c r="K35" s="56"/>
      <c r="M35" s="72"/>
      <c r="N35" s="73"/>
      <c r="O35" s="73"/>
      <c r="P35" s="73"/>
      <c r="Q35" s="73"/>
    </row>
    <row r="36" spans="2:17" ht="24.75" customHeight="1" x14ac:dyDescent="0.15">
      <c r="B36" s="22" t="s">
        <v>13</v>
      </c>
      <c r="C36" s="23"/>
      <c r="D36" s="24"/>
      <c r="E36" s="25"/>
      <c r="F36" s="81"/>
      <c r="G36" s="82"/>
      <c r="H36" s="83"/>
      <c r="I36" s="84"/>
      <c r="J36" s="85"/>
      <c r="K36" s="86"/>
    </row>
    <row r="37" spans="2:17" ht="94.5" customHeight="1" x14ac:dyDescent="0.15">
      <c r="B37" s="420" t="s">
        <v>56</v>
      </c>
      <c r="C37" s="478" t="s">
        <v>174</v>
      </c>
      <c r="D37" s="479" t="s">
        <v>173</v>
      </c>
      <c r="E37" s="87" t="s">
        <v>53</v>
      </c>
      <c r="F37" s="199" t="s">
        <v>69</v>
      </c>
      <c r="G37" s="487">
        <v>3</v>
      </c>
      <c r="H37" s="489"/>
      <c r="I37" s="430" t="s">
        <v>8</v>
      </c>
      <c r="J37" s="476" t="s">
        <v>89</v>
      </c>
      <c r="K37" s="34"/>
      <c r="L37" s="417"/>
    </row>
    <row r="38" spans="2:17" ht="95.25" customHeight="1" x14ac:dyDescent="0.15">
      <c r="B38" s="437"/>
      <c r="C38" s="460"/>
      <c r="D38" s="480"/>
      <c r="E38" s="87" t="s">
        <v>54</v>
      </c>
      <c r="F38" s="200"/>
      <c r="G38" s="488"/>
      <c r="H38" s="490"/>
      <c r="I38" s="492"/>
      <c r="J38" s="477"/>
      <c r="K38" s="34"/>
      <c r="L38" s="418"/>
    </row>
    <row r="39" spans="2:17" ht="60.75" customHeight="1" x14ac:dyDescent="0.15">
      <c r="B39" s="137" t="s">
        <v>57</v>
      </c>
      <c r="C39" s="69" t="s">
        <v>21</v>
      </c>
      <c r="D39" s="89" t="s">
        <v>176</v>
      </c>
      <c r="E39" s="388"/>
      <c r="F39" s="388"/>
      <c r="G39" s="63">
        <v>2</v>
      </c>
      <c r="H39" s="224"/>
      <c r="I39" s="90" t="s">
        <v>8</v>
      </c>
      <c r="J39" s="59" t="s">
        <v>36</v>
      </c>
      <c r="K39" s="34"/>
    </row>
    <row r="40" spans="2:17" ht="60" customHeight="1" thickBot="1" x14ac:dyDescent="0.2">
      <c r="B40" s="191" t="s">
        <v>59</v>
      </c>
      <c r="C40" s="91" t="s">
        <v>33</v>
      </c>
      <c r="D40" s="92" t="s">
        <v>34</v>
      </c>
      <c r="E40" s="463" t="s">
        <v>155</v>
      </c>
      <c r="F40" s="463"/>
      <c r="G40" s="93">
        <v>2</v>
      </c>
      <c r="H40" s="225"/>
      <c r="I40" s="94" t="s">
        <v>8</v>
      </c>
      <c r="J40" s="80" t="s">
        <v>85</v>
      </c>
      <c r="K40" s="56"/>
      <c r="M40" s="72"/>
      <c r="N40" s="73"/>
      <c r="O40" s="73"/>
      <c r="P40" s="73"/>
      <c r="Q40" s="73"/>
    </row>
    <row r="41" spans="2:17" ht="24.75" customHeight="1" thickBot="1" x14ac:dyDescent="0.2">
      <c r="B41" s="95"/>
      <c r="C41" s="96"/>
      <c r="D41" s="97"/>
      <c r="E41" s="389" t="s">
        <v>12</v>
      </c>
      <c r="F41" s="389"/>
      <c r="G41" s="217">
        <f>SUM(G12,G13,G14,G18,G19,G24,G25,G28,G29,G33,G34,G35,G37,,G39,G40)</f>
        <v>31</v>
      </c>
      <c r="H41" s="226">
        <f>SUM(H12:H14,H18:H26,H28:H35,H37:H40)</f>
        <v>0</v>
      </c>
      <c r="I41" s="98" t="s">
        <v>8</v>
      </c>
      <c r="J41" s="99"/>
      <c r="K41" s="34"/>
    </row>
    <row r="42" spans="2:17" ht="10.5" customHeight="1" x14ac:dyDescent="0.15">
      <c r="B42" s="100"/>
      <c r="C42" s="15"/>
      <c r="D42" s="15"/>
      <c r="E42" s="100"/>
      <c r="F42" s="101"/>
      <c r="G42" s="102"/>
      <c r="J42" s="86"/>
      <c r="K42" s="86"/>
    </row>
    <row r="43" spans="2:17" ht="22.5" customHeight="1" x14ac:dyDescent="0.15">
      <c r="B43" s="187" t="s">
        <v>1</v>
      </c>
      <c r="C43" s="1"/>
      <c r="J43" s="86"/>
      <c r="K43" s="86"/>
    </row>
    <row r="44" spans="2:17" ht="18" thickBot="1" x14ac:dyDescent="0.2">
      <c r="B44" s="206" t="s">
        <v>10</v>
      </c>
      <c r="C44" s="13"/>
      <c r="D44" s="14"/>
      <c r="E44" s="3"/>
      <c r="F44" s="4"/>
      <c r="G44" s="7"/>
      <c r="H44" s="6"/>
      <c r="I44" s="86"/>
      <c r="J44" s="1"/>
      <c r="K44" s="15"/>
    </row>
    <row r="45" spans="2:17" s="21" customFormat="1" ht="27" customHeight="1" thickBot="1" x14ac:dyDescent="0.2">
      <c r="B45" s="411" t="s">
        <v>17</v>
      </c>
      <c r="C45" s="412"/>
      <c r="D45" s="16" t="s">
        <v>2</v>
      </c>
      <c r="E45" s="413" t="s">
        <v>150</v>
      </c>
      <c r="F45" s="414"/>
      <c r="G45" s="106" t="s">
        <v>145</v>
      </c>
      <c r="H45" s="386" t="s">
        <v>7</v>
      </c>
      <c r="I45" s="387"/>
      <c r="J45" s="109" t="s">
        <v>3</v>
      </c>
      <c r="K45" s="110"/>
      <c r="L45" s="8"/>
    </row>
    <row r="46" spans="2:17" ht="21.75" customHeight="1" x14ac:dyDescent="0.15">
      <c r="B46" s="22" t="s">
        <v>115</v>
      </c>
      <c r="C46" s="23"/>
      <c r="D46" s="24"/>
      <c r="E46" s="25"/>
      <c r="F46" s="81"/>
      <c r="G46" s="82"/>
      <c r="H46" s="83"/>
      <c r="I46" s="84"/>
      <c r="J46" s="85"/>
      <c r="K46" s="86"/>
    </row>
    <row r="47" spans="2:17" ht="68.25" customHeight="1" x14ac:dyDescent="0.15">
      <c r="B47" s="420" t="s">
        <v>56</v>
      </c>
      <c r="C47" s="449" t="s">
        <v>108</v>
      </c>
      <c r="D47" s="111" t="s">
        <v>109</v>
      </c>
      <c r="E47" s="112"/>
      <c r="F47" s="113"/>
      <c r="G47" s="70">
        <v>2</v>
      </c>
      <c r="H47" s="224"/>
      <c r="I47" s="90" t="s">
        <v>8</v>
      </c>
      <c r="J47" s="59" t="s">
        <v>85</v>
      </c>
      <c r="K47" s="34"/>
    </row>
    <row r="48" spans="2:17" ht="69.95" customHeight="1" x14ac:dyDescent="0.15">
      <c r="B48" s="402"/>
      <c r="C48" s="450"/>
      <c r="D48" s="114" t="s">
        <v>110</v>
      </c>
      <c r="E48" s="115"/>
      <c r="F48" s="113"/>
      <c r="G48" s="70">
        <v>3</v>
      </c>
      <c r="H48" s="227"/>
      <c r="I48" s="90" t="s">
        <v>8</v>
      </c>
      <c r="J48" s="59" t="s">
        <v>105</v>
      </c>
      <c r="K48" s="34"/>
    </row>
    <row r="49" spans="2:12" ht="56.25" customHeight="1" x14ac:dyDescent="0.15">
      <c r="B49" s="403"/>
      <c r="C49" s="451"/>
      <c r="D49" s="116" t="s">
        <v>175</v>
      </c>
      <c r="E49" s="452" t="s">
        <v>107</v>
      </c>
      <c r="F49" s="385"/>
      <c r="G49" s="88">
        <v>2</v>
      </c>
      <c r="H49" s="222"/>
      <c r="I49" s="39" t="s">
        <v>8</v>
      </c>
      <c r="J49" s="40" t="s">
        <v>85</v>
      </c>
      <c r="K49" s="34"/>
    </row>
    <row r="50" spans="2:12" ht="95.25" customHeight="1" x14ac:dyDescent="0.15">
      <c r="B50" s="453" t="s">
        <v>57</v>
      </c>
      <c r="C50" s="454" t="s">
        <v>101</v>
      </c>
      <c r="D50" s="117" t="s">
        <v>5</v>
      </c>
      <c r="E50" s="207" t="s">
        <v>70</v>
      </c>
      <c r="F50" s="208"/>
      <c r="G50" s="48">
        <v>3</v>
      </c>
      <c r="H50" s="456"/>
      <c r="I50" s="431" t="s">
        <v>8</v>
      </c>
      <c r="J50" s="432" t="s">
        <v>106</v>
      </c>
      <c r="K50" s="34"/>
      <c r="L50" s="417"/>
    </row>
    <row r="51" spans="2:12" ht="59.25" customHeight="1" x14ac:dyDescent="0.15">
      <c r="B51" s="402"/>
      <c r="C51" s="405"/>
      <c r="D51" s="443" t="s">
        <v>4</v>
      </c>
      <c r="E51" s="119" t="s">
        <v>71</v>
      </c>
      <c r="F51" s="209" t="s">
        <v>162</v>
      </c>
      <c r="G51" s="445">
        <v>2</v>
      </c>
      <c r="H51" s="456"/>
      <c r="I51" s="431"/>
      <c r="J51" s="432"/>
      <c r="K51" s="34"/>
      <c r="L51" s="418"/>
    </row>
    <row r="52" spans="2:12" ht="63" customHeight="1" thickBot="1" x14ac:dyDescent="0.2">
      <c r="B52" s="371"/>
      <c r="C52" s="455"/>
      <c r="D52" s="444"/>
      <c r="E52" s="120" t="s">
        <v>72</v>
      </c>
      <c r="F52" s="121" t="s">
        <v>49</v>
      </c>
      <c r="G52" s="446"/>
      <c r="H52" s="457"/>
      <c r="I52" s="458"/>
      <c r="J52" s="459"/>
      <c r="K52" s="34"/>
      <c r="L52" s="418"/>
    </row>
    <row r="53" spans="2:12" ht="21.75" customHeight="1" x14ac:dyDescent="0.15">
      <c r="B53" s="22" t="s">
        <v>163</v>
      </c>
      <c r="C53" s="23"/>
      <c r="D53" s="126"/>
      <c r="E53" s="127"/>
      <c r="F53" s="126"/>
      <c r="G53" s="124"/>
      <c r="H53" s="125"/>
      <c r="I53" s="124"/>
      <c r="J53" s="85"/>
      <c r="K53" s="86"/>
    </row>
    <row r="54" spans="2:12" ht="204.6" customHeight="1" x14ac:dyDescent="0.15">
      <c r="B54" s="190" t="s">
        <v>56</v>
      </c>
      <c r="C54" s="74" t="s">
        <v>45</v>
      </c>
      <c r="D54" s="128" t="s">
        <v>116</v>
      </c>
      <c r="E54" s="385" t="s">
        <v>88</v>
      </c>
      <c r="F54" s="385"/>
      <c r="G54" s="88">
        <v>2</v>
      </c>
      <c r="H54" s="222"/>
      <c r="I54" s="55" t="s">
        <v>8</v>
      </c>
      <c r="J54" s="129" t="s">
        <v>36</v>
      </c>
      <c r="K54" s="34"/>
    </row>
    <row r="55" spans="2:12" ht="99.6" customHeight="1" x14ac:dyDescent="0.15">
      <c r="B55" s="137" t="s">
        <v>57</v>
      </c>
      <c r="C55" s="69" t="s">
        <v>140</v>
      </c>
      <c r="D55" s="130" t="s">
        <v>141</v>
      </c>
      <c r="E55" s="388"/>
      <c r="F55" s="388"/>
      <c r="G55" s="70">
        <v>2</v>
      </c>
      <c r="H55" s="224"/>
      <c r="I55" s="71" t="s">
        <v>8</v>
      </c>
      <c r="J55" s="131" t="s">
        <v>36</v>
      </c>
      <c r="K55" s="132"/>
    </row>
    <row r="56" spans="2:12" ht="75" customHeight="1" x14ac:dyDescent="0.15">
      <c r="B56" s="137" t="s">
        <v>59</v>
      </c>
      <c r="C56" s="69" t="s">
        <v>73</v>
      </c>
      <c r="D56" s="130" t="s">
        <v>97</v>
      </c>
      <c r="E56" s="388"/>
      <c r="F56" s="388"/>
      <c r="G56" s="70">
        <v>3</v>
      </c>
      <c r="H56" s="224"/>
      <c r="I56" s="71" t="s">
        <v>8</v>
      </c>
      <c r="J56" s="131" t="s">
        <v>89</v>
      </c>
      <c r="K56" s="34"/>
    </row>
    <row r="57" spans="2:12" ht="91.5" customHeight="1" x14ac:dyDescent="0.15">
      <c r="B57" s="137" t="s">
        <v>60</v>
      </c>
      <c r="C57" s="133" t="s">
        <v>76</v>
      </c>
      <c r="D57" s="130" t="s">
        <v>98</v>
      </c>
      <c r="E57" s="399"/>
      <c r="F57" s="400"/>
      <c r="G57" s="70">
        <v>3</v>
      </c>
      <c r="H57" s="227"/>
      <c r="I57" s="71" t="s">
        <v>8</v>
      </c>
      <c r="J57" s="131" t="s">
        <v>89</v>
      </c>
      <c r="K57" s="34"/>
    </row>
    <row r="58" spans="2:12" ht="69.95" customHeight="1" thickBot="1" x14ac:dyDescent="0.2">
      <c r="B58" s="192" t="s">
        <v>64</v>
      </c>
      <c r="C58" s="135" t="s">
        <v>77</v>
      </c>
      <c r="D58" s="136" t="s">
        <v>78</v>
      </c>
      <c r="E58" s="447"/>
      <c r="F58" s="448"/>
      <c r="G58" s="218">
        <v>3</v>
      </c>
      <c r="H58" s="228"/>
      <c r="I58" s="122" t="s">
        <v>8</v>
      </c>
      <c r="J58" s="123" t="s">
        <v>89</v>
      </c>
      <c r="K58" s="34"/>
    </row>
    <row r="59" spans="2:12" ht="21.75" customHeight="1" x14ac:dyDescent="0.15">
      <c r="B59" s="22" t="s">
        <v>164</v>
      </c>
      <c r="C59" s="214"/>
      <c r="D59" s="215"/>
      <c r="E59" s="216"/>
      <c r="F59" s="24"/>
      <c r="G59" s="124"/>
      <c r="H59" s="125"/>
      <c r="I59" s="124"/>
      <c r="J59" s="85"/>
      <c r="K59" s="86"/>
    </row>
    <row r="60" spans="2:12" ht="56.1" customHeight="1" thickBot="1" x14ac:dyDescent="0.2">
      <c r="B60" s="141" t="s">
        <v>56</v>
      </c>
      <c r="C60" s="46" t="s">
        <v>102</v>
      </c>
      <c r="D60" s="219" t="s">
        <v>165</v>
      </c>
      <c r="E60" s="423" t="s">
        <v>11</v>
      </c>
      <c r="F60" s="423"/>
      <c r="G60" s="48">
        <v>3</v>
      </c>
      <c r="H60" s="229"/>
      <c r="I60" s="49" t="s">
        <v>8</v>
      </c>
      <c r="J60" s="118" t="s">
        <v>89</v>
      </c>
      <c r="K60" s="34"/>
    </row>
    <row r="61" spans="2:12" ht="21.75" customHeight="1" x14ac:dyDescent="0.15">
      <c r="B61" s="22" t="s">
        <v>31</v>
      </c>
      <c r="C61" s="23"/>
      <c r="D61" s="126"/>
      <c r="E61" s="127"/>
      <c r="F61" s="126"/>
      <c r="G61" s="124"/>
      <c r="H61" s="125"/>
      <c r="I61" s="124"/>
      <c r="J61" s="85"/>
      <c r="K61" s="86"/>
    </row>
    <row r="62" spans="2:12" ht="48" customHeight="1" x14ac:dyDescent="0.15">
      <c r="B62" s="137" t="s">
        <v>56</v>
      </c>
      <c r="C62" s="44" t="s">
        <v>82</v>
      </c>
      <c r="D62" s="138" t="s">
        <v>146</v>
      </c>
      <c r="E62" s="139" t="s">
        <v>81</v>
      </c>
      <c r="F62" s="140" t="s">
        <v>84</v>
      </c>
      <c r="G62" s="70">
        <v>2</v>
      </c>
      <c r="H62" s="224"/>
      <c r="I62" s="71" t="s">
        <v>8</v>
      </c>
      <c r="J62" s="131" t="s">
        <v>36</v>
      </c>
      <c r="K62" s="34"/>
    </row>
    <row r="63" spans="2:12" ht="101.25" customHeight="1" thickBot="1" x14ac:dyDescent="0.2">
      <c r="B63" s="141" t="s">
        <v>57</v>
      </c>
      <c r="C63" s="11" t="s">
        <v>83</v>
      </c>
      <c r="D63" s="47" t="s">
        <v>96</v>
      </c>
      <c r="E63" s="435" t="s">
        <v>159</v>
      </c>
      <c r="F63" s="436"/>
      <c r="G63" s="48">
        <v>3</v>
      </c>
      <c r="H63" s="229"/>
      <c r="I63" s="71" t="s">
        <v>8</v>
      </c>
      <c r="J63" s="118" t="s">
        <v>105</v>
      </c>
      <c r="K63" s="34"/>
    </row>
    <row r="64" spans="2:12" ht="21" customHeight="1" thickBot="1" x14ac:dyDescent="0.2">
      <c r="B64" s="142"/>
      <c r="C64" s="143"/>
      <c r="D64" s="144"/>
      <c r="E64" s="145"/>
      <c r="F64" s="105" t="s">
        <v>12</v>
      </c>
      <c r="G64" s="146">
        <f>G47+G48+G49+G50+G60+G54+G55+G56+G57+G58+G62+G63</f>
        <v>31</v>
      </c>
      <c r="H64" s="230">
        <f>SUM(H47:H52,H54:H58,H60,H62:H63)</f>
        <v>0</v>
      </c>
      <c r="I64" s="108" t="s">
        <v>8</v>
      </c>
      <c r="J64" s="147"/>
      <c r="K64" s="34"/>
    </row>
    <row r="65" spans="2:12" ht="42" customHeight="1" x14ac:dyDescent="0.15">
      <c r="B65" s="187" t="s">
        <v>123</v>
      </c>
      <c r="C65" s="186"/>
      <c r="G65" s="148"/>
      <c r="H65" s="149"/>
      <c r="I65" s="150"/>
      <c r="J65" s="86"/>
      <c r="K65" s="86"/>
    </row>
    <row r="66" spans="2:12" ht="18" thickBot="1" x14ac:dyDescent="0.2">
      <c r="B66" s="104" t="s">
        <v>67</v>
      </c>
      <c r="C66" s="13"/>
      <c r="D66" s="14"/>
      <c r="E66" s="151"/>
      <c r="F66" s="152"/>
      <c r="G66" s="150"/>
      <c r="H66" s="150"/>
      <c r="I66" s="153"/>
      <c r="J66" s="13"/>
      <c r="K66" s="154"/>
    </row>
    <row r="67" spans="2:12" s="21" customFormat="1" ht="37.5" customHeight="1" thickBot="1" x14ac:dyDescent="0.2">
      <c r="B67" s="411" t="s">
        <v>17</v>
      </c>
      <c r="C67" s="412"/>
      <c r="D67" s="16" t="s">
        <v>2</v>
      </c>
      <c r="E67" s="413" t="s">
        <v>150</v>
      </c>
      <c r="F67" s="414"/>
      <c r="G67" s="107" t="s">
        <v>145</v>
      </c>
      <c r="H67" s="386" t="s">
        <v>7</v>
      </c>
      <c r="I67" s="387"/>
      <c r="J67" s="109" t="s">
        <v>3</v>
      </c>
      <c r="K67" s="110"/>
      <c r="L67" s="8"/>
    </row>
    <row r="68" spans="2:12" s="156" customFormat="1" ht="24.75" customHeight="1" x14ac:dyDescent="0.15">
      <c r="B68" s="22" t="s">
        <v>121</v>
      </c>
      <c r="C68" s="23"/>
      <c r="D68" s="126"/>
      <c r="E68" s="127"/>
      <c r="F68" s="126"/>
      <c r="G68" s="124"/>
      <c r="H68" s="155"/>
      <c r="I68" s="124"/>
      <c r="J68" s="85"/>
      <c r="K68" s="86"/>
      <c r="L68" s="8"/>
    </row>
    <row r="69" spans="2:12" ht="38.25" customHeight="1" x14ac:dyDescent="0.15">
      <c r="B69" s="420" t="s">
        <v>56</v>
      </c>
      <c r="C69" s="422" t="s">
        <v>38</v>
      </c>
      <c r="D69" s="424" t="s">
        <v>39</v>
      </c>
      <c r="E69" s="426" t="s">
        <v>80</v>
      </c>
      <c r="F69" s="439"/>
      <c r="G69" s="157">
        <v>3</v>
      </c>
      <c r="H69" s="428"/>
      <c r="I69" s="441" t="s">
        <v>8</v>
      </c>
      <c r="J69" s="415" t="s">
        <v>119</v>
      </c>
      <c r="K69" s="34"/>
      <c r="L69" s="417"/>
    </row>
    <row r="70" spans="2:12" ht="38.25" customHeight="1" x14ac:dyDescent="0.15">
      <c r="B70" s="437"/>
      <c r="C70" s="385"/>
      <c r="D70" s="438"/>
      <c r="E70" s="419" t="s">
        <v>127</v>
      </c>
      <c r="F70" s="419"/>
      <c r="G70" s="158">
        <v>1</v>
      </c>
      <c r="H70" s="440"/>
      <c r="I70" s="442"/>
      <c r="J70" s="416"/>
      <c r="K70" s="34"/>
      <c r="L70" s="418"/>
    </row>
    <row r="71" spans="2:12" ht="39.75" customHeight="1" x14ac:dyDescent="0.15">
      <c r="B71" s="420" t="s">
        <v>57</v>
      </c>
      <c r="C71" s="422" t="s">
        <v>40</v>
      </c>
      <c r="D71" s="424" t="s">
        <v>41</v>
      </c>
      <c r="E71" s="426" t="s">
        <v>80</v>
      </c>
      <c r="F71" s="427"/>
      <c r="G71" s="157">
        <v>3</v>
      </c>
      <c r="H71" s="428"/>
      <c r="I71" s="430" t="s">
        <v>8</v>
      </c>
      <c r="J71" s="415" t="s">
        <v>119</v>
      </c>
      <c r="K71" s="34"/>
      <c r="L71" s="417"/>
    </row>
    <row r="72" spans="2:12" ht="39.75" customHeight="1" x14ac:dyDescent="0.15">
      <c r="B72" s="421"/>
      <c r="C72" s="423"/>
      <c r="D72" s="425"/>
      <c r="E72" s="433" t="s">
        <v>127</v>
      </c>
      <c r="F72" s="434"/>
      <c r="G72" s="159">
        <v>1</v>
      </c>
      <c r="H72" s="429"/>
      <c r="I72" s="431"/>
      <c r="J72" s="432"/>
      <c r="K72" s="34"/>
      <c r="L72" s="418"/>
    </row>
    <row r="73" spans="2:12" ht="66" customHeight="1" x14ac:dyDescent="0.15">
      <c r="B73" s="137" t="s">
        <v>59</v>
      </c>
      <c r="C73" s="69" t="s">
        <v>35</v>
      </c>
      <c r="D73" s="138" t="s">
        <v>46</v>
      </c>
      <c r="E73" s="395"/>
      <c r="F73" s="396"/>
      <c r="G73" s="70">
        <v>2</v>
      </c>
      <c r="H73" s="224"/>
      <c r="I73" s="71" t="s">
        <v>8</v>
      </c>
      <c r="J73" s="131" t="s">
        <v>36</v>
      </c>
      <c r="K73" s="56"/>
    </row>
    <row r="74" spans="2:12" ht="194.1" customHeight="1" thickBot="1" x14ac:dyDescent="0.2">
      <c r="B74" s="141" t="s">
        <v>60</v>
      </c>
      <c r="C74" s="46" t="s">
        <v>22</v>
      </c>
      <c r="D74" s="47" t="s">
        <v>149</v>
      </c>
      <c r="E74" s="397"/>
      <c r="F74" s="398"/>
      <c r="G74" s="48">
        <v>3</v>
      </c>
      <c r="H74" s="229"/>
      <c r="I74" s="49" t="s">
        <v>8</v>
      </c>
      <c r="J74" s="118" t="s">
        <v>89</v>
      </c>
      <c r="K74" s="34"/>
    </row>
    <row r="75" spans="2:12" ht="24.75" customHeight="1" x14ac:dyDescent="0.15">
      <c r="B75" s="22" t="s">
        <v>14</v>
      </c>
      <c r="C75" s="23"/>
      <c r="D75" s="160"/>
      <c r="E75" s="127"/>
      <c r="F75" s="81"/>
      <c r="G75" s="124"/>
      <c r="H75" s="125"/>
      <c r="I75" s="124"/>
      <c r="J75" s="85"/>
      <c r="K75" s="86"/>
    </row>
    <row r="76" spans="2:12" ht="72" customHeight="1" x14ac:dyDescent="0.15">
      <c r="B76" s="137" t="s">
        <v>56</v>
      </c>
      <c r="C76" s="69" t="s">
        <v>23</v>
      </c>
      <c r="D76" s="89" t="s">
        <v>43</v>
      </c>
      <c r="E76" s="388"/>
      <c r="F76" s="388"/>
      <c r="G76" s="70">
        <v>3</v>
      </c>
      <c r="H76" s="224"/>
      <c r="I76" s="71" t="s">
        <v>8</v>
      </c>
      <c r="J76" s="131" t="s">
        <v>89</v>
      </c>
      <c r="K76" s="56"/>
    </row>
    <row r="77" spans="2:12" ht="77.25" customHeight="1" x14ac:dyDescent="0.15">
      <c r="B77" s="137" t="s">
        <v>57</v>
      </c>
      <c r="C77" s="69" t="s">
        <v>29</v>
      </c>
      <c r="D77" s="89" t="s">
        <v>48</v>
      </c>
      <c r="E77" s="388"/>
      <c r="F77" s="388"/>
      <c r="G77" s="70">
        <v>2</v>
      </c>
      <c r="H77" s="224"/>
      <c r="I77" s="71" t="s">
        <v>8</v>
      </c>
      <c r="J77" s="131" t="s">
        <v>36</v>
      </c>
      <c r="K77" s="56"/>
    </row>
    <row r="78" spans="2:12" ht="77.25" customHeight="1" x14ac:dyDescent="0.15">
      <c r="B78" s="137" t="s">
        <v>59</v>
      </c>
      <c r="C78" s="69" t="s">
        <v>142</v>
      </c>
      <c r="D78" s="138" t="s">
        <v>143</v>
      </c>
      <c r="E78" s="388"/>
      <c r="F78" s="388"/>
      <c r="G78" s="70">
        <v>3</v>
      </c>
      <c r="H78" s="224"/>
      <c r="I78" s="71" t="s">
        <v>8</v>
      </c>
      <c r="J78" s="131" t="s">
        <v>89</v>
      </c>
      <c r="K78" s="56"/>
    </row>
    <row r="79" spans="2:12" ht="77.25" customHeight="1" x14ac:dyDescent="0.15">
      <c r="B79" s="137" t="s">
        <v>60</v>
      </c>
      <c r="C79" s="69" t="s">
        <v>128</v>
      </c>
      <c r="D79" s="138" t="s">
        <v>130</v>
      </c>
      <c r="E79" s="399"/>
      <c r="F79" s="400"/>
      <c r="G79" s="70">
        <v>2</v>
      </c>
      <c r="H79" s="224"/>
      <c r="I79" s="71" t="s">
        <v>8</v>
      </c>
      <c r="J79" s="131" t="s">
        <v>36</v>
      </c>
      <c r="K79" s="34"/>
    </row>
    <row r="80" spans="2:12" ht="77.25" customHeight="1" x14ac:dyDescent="0.15">
      <c r="B80" s="190" t="s">
        <v>64</v>
      </c>
      <c r="C80" s="74" t="s">
        <v>100</v>
      </c>
      <c r="D80" s="116" t="s">
        <v>144</v>
      </c>
      <c r="E80" s="385"/>
      <c r="F80" s="385"/>
      <c r="G80" s="88">
        <v>2</v>
      </c>
      <c r="H80" s="222"/>
      <c r="I80" s="55" t="s">
        <v>8</v>
      </c>
      <c r="J80" s="129" t="s">
        <v>36</v>
      </c>
      <c r="K80" s="132"/>
    </row>
    <row r="81" spans="2:12" ht="25.5" customHeight="1" thickBot="1" x14ac:dyDescent="0.2">
      <c r="B81" s="95"/>
      <c r="C81" s="96"/>
      <c r="D81" s="97"/>
      <c r="E81" s="389" t="s">
        <v>12</v>
      </c>
      <c r="F81" s="389"/>
      <c r="G81" s="161">
        <f>G69+G71+G73+G74+G76+G77+G78+G79+G80</f>
        <v>23</v>
      </c>
      <c r="H81" s="231">
        <f>SUM(H69:H74,H76:H80)</f>
        <v>0</v>
      </c>
      <c r="I81" s="122" t="s">
        <v>8</v>
      </c>
      <c r="J81" s="123" t="s">
        <v>90</v>
      </c>
      <c r="K81" s="34"/>
    </row>
    <row r="82" spans="2:12" ht="42" customHeight="1" x14ac:dyDescent="0.15">
      <c r="B82" s="188" t="s">
        <v>122</v>
      </c>
      <c r="C82" s="154"/>
      <c r="D82" s="154"/>
      <c r="E82" s="110"/>
      <c r="F82" s="110"/>
      <c r="G82" s="162"/>
      <c r="H82" s="149"/>
      <c r="I82" s="150"/>
      <c r="J82" s="34"/>
      <c r="K82" s="34"/>
    </row>
    <row r="83" spans="2:12" ht="18" thickBot="1" x14ac:dyDescent="0.2">
      <c r="B83" s="104" t="s">
        <v>67</v>
      </c>
      <c r="C83" s="13"/>
      <c r="D83" s="14"/>
      <c r="E83" s="151"/>
      <c r="F83" s="152"/>
      <c r="G83" s="150"/>
      <c r="H83" s="150"/>
      <c r="I83" s="153"/>
      <c r="J83" s="13"/>
      <c r="K83" s="154"/>
    </row>
    <row r="84" spans="2:12" s="21" customFormat="1" ht="37.5" customHeight="1" thickBot="1" x14ac:dyDescent="0.2">
      <c r="B84" s="411" t="s">
        <v>17</v>
      </c>
      <c r="C84" s="412"/>
      <c r="D84" s="16" t="s">
        <v>2</v>
      </c>
      <c r="E84" s="413" t="s">
        <v>150</v>
      </c>
      <c r="F84" s="414"/>
      <c r="G84" s="107" t="s">
        <v>145</v>
      </c>
      <c r="H84" s="386" t="s">
        <v>7</v>
      </c>
      <c r="I84" s="387"/>
      <c r="J84" s="109" t="s">
        <v>3</v>
      </c>
      <c r="K84" s="110"/>
      <c r="L84" s="8"/>
    </row>
    <row r="85" spans="2:12" ht="77.25" customHeight="1" x14ac:dyDescent="0.15">
      <c r="B85" s="401" t="s">
        <v>56</v>
      </c>
      <c r="C85" s="404" t="s">
        <v>134</v>
      </c>
      <c r="D85" s="163" t="s">
        <v>93</v>
      </c>
      <c r="E85" s="407"/>
      <c r="F85" s="408"/>
      <c r="G85" s="164">
        <v>2</v>
      </c>
      <c r="H85" s="232"/>
      <c r="I85" s="165" t="s">
        <v>8</v>
      </c>
      <c r="J85" s="166" t="s">
        <v>36</v>
      </c>
      <c r="K85" s="34"/>
    </row>
    <row r="86" spans="2:12" ht="77.25" customHeight="1" x14ac:dyDescent="0.15">
      <c r="B86" s="402"/>
      <c r="C86" s="405"/>
      <c r="D86" s="167" t="s">
        <v>151</v>
      </c>
      <c r="E86" s="409" t="s">
        <v>148</v>
      </c>
      <c r="F86" s="410"/>
      <c r="G86" s="66">
        <v>3</v>
      </c>
      <c r="H86" s="374"/>
      <c r="I86" s="377" t="s">
        <v>8</v>
      </c>
      <c r="J86" s="380" t="s">
        <v>131</v>
      </c>
      <c r="K86" s="56"/>
    </row>
    <row r="87" spans="2:12" ht="77.25" customHeight="1" x14ac:dyDescent="0.15">
      <c r="B87" s="402"/>
      <c r="C87" s="405"/>
      <c r="D87" s="67" t="s">
        <v>139</v>
      </c>
      <c r="E87" s="383" t="s">
        <v>118</v>
      </c>
      <c r="F87" s="193"/>
      <c r="G87" s="68">
        <v>2</v>
      </c>
      <c r="H87" s="375"/>
      <c r="I87" s="378"/>
      <c r="J87" s="381"/>
      <c r="K87" s="34"/>
    </row>
    <row r="88" spans="2:12" ht="77.25" customHeight="1" x14ac:dyDescent="0.15">
      <c r="B88" s="403"/>
      <c r="C88" s="406"/>
      <c r="D88" s="52" t="s">
        <v>138</v>
      </c>
      <c r="E88" s="384"/>
      <c r="F88" s="194"/>
      <c r="G88" s="54">
        <v>1</v>
      </c>
      <c r="H88" s="376"/>
      <c r="I88" s="379"/>
      <c r="J88" s="382"/>
      <c r="K88" s="34"/>
    </row>
    <row r="89" spans="2:12" ht="77.25" customHeight="1" x14ac:dyDescent="0.15">
      <c r="B89" s="137" t="s">
        <v>57</v>
      </c>
      <c r="C89" s="69" t="s">
        <v>125</v>
      </c>
      <c r="D89" s="89" t="s">
        <v>126</v>
      </c>
      <c r="E89" s="44"/>
      <c r="F89" s="134"/>
      <c r="G89" s="70">
        <v>3</v>
      </c>
      <c r="H89" s="233"/>
      <c r="I89" s="64" t="s">
        <v>8</v>
      </c>
      <c r="J89" s="168" t="s">
        <v>105</v>
      </c>
      <c r="K89" s="56"/>
    </row>
    <row r="90" spans="2:12" ht="77.25" customHeight="1" x14ac:dyDescent="0.15">
      <c r="B90" s="137" t="s">
        <v>59</v>
      </c>
      <c r="C90" s="69" t="s">
        <v>99</v>
      </c>
      <c r="D90" s="116" t="s">
        <v>103</v>
      </c>
      <c r="E90" s="385"/>
      <c r="F90" s="385"/>
      <c r="G90" s="88">
        <v>2</v>
      </c>
      <c r="H90" s="222"/>
      <c r="I90" s="55" t="s">
        <v>8</v>
      </c>
      <c r="J90" s="129" t="s">
        <v>36</v>
      </c>
      <c r="K90" s="34"/>
    </row>
    <row r="91" spans="2:12" ht="77.099999999999994" customHeight="1" x14ac:dyDescent="0.15">
      <c r="B91" s="137" t="s">
        <v>60</v>
      </c>
      <c r="C91" s="69" t="s">
        <v>104</v>
      </c>
      <c r="D91" s="138" t="s">
        <v>166</v>
      </c>
      <c r="E91" s="388" t="s">
        <v>167</v>
      </c>
      <c r="F91" s="388"/>
      <c r="G91" s="70">
        <v>2</v>
      </c>
      <c r="H91" s="224"/>
      <c r="I91" s="71" t="s">
        <v>8</v>
      </c>
      <c r="J91" s="131" t="s">
        <v>36</v>
      </c>
      <c r="K91" s="34"/>
    </row>
    <row r="92" spans="2:12" ht="77.099999999999994" customHeight="1" x14ac:dyDescent="0.15">
      <c r="B92" s="137" t="s">
        <v>168</v>
      </c>
      <c r="C92" s="69" t="s">
        <v>169</v>
      </c>
      <c r="D92" s="138" t="s">
        <v>170</v>
      </c>
      <c r="E92" s="388"/>
      <c r="F92" s="388"/>
      <c r="G92" s="70">
        <v>2</v>
      </c>
      <c r="H92" s="224"/>
      <c r="I92" s="71" t="s">
        <v>8</v>
      </c>
      <c r="J92" s="131" t="s">
        <v>36</v>
      </c>
      <c r="K92" s="34"/>
    </row>
    <row r="93" spans="2:12" ht="77.099999999999994" customHeight="1" x14ac:dyDescent="0.15">
      <c r="B93" s="137" t="s">
        <v>129</v>
      </c>
      <c r="C93" s="69" t="s">
        <v>171</v>
      </c>
      <c r="D93" s="138" t="s">
        <v>172</v>
      </c>
      <c r="E93" s="388"/>
      <c r="F93" s="388"/>
      <c r="G93" s="70">
        <v>1</v>
      </c>
      <c r="H93" s="224"/>
      <c r="I93" s="71" t="s">
        <v>8</v>
      </c>
      <c r="J93" s="131" t="s">
        <v>133</v>
      </c>
      <c r="K93" s="34"/>
    </row>
    <row r="94" spans="2:12" ht="25.5" customHeight="1" thickBot="1" x14ac:dyDescent="0.2">
      <c r="B94" s="95"/>
      <c r="C94" s="169"/>
      <c r="D94" s="170"/>
      <c r="E94" s="389" t="s">
        <v>12</v>
      </c>
      <c r="F94" s="389"/>
      <c r="G94" s="161">
        <f>SUM(G85,G86,G89,G90,G91,G92,G93)</f>
        <v>15</v>
      </c>
      <c r="H94" s="231">
        <f>SUM(H85:H93)</f>
        <v>0</v>
      </c>
      <c r="I94" s="122" t="s">
        <v>8</v>
      </c>
      <c r="J94" s="123" t="s">
        <v>90</v>
      </c>
      <c r="K94" s="34"/>
    </row>
    <row r="95" spans="2:12" ht="25.5" customHeight="1" x14ac:dyDescent="0.15">
      <c r="B95" s="171"/>
      <c r="C95" s="154"/>
      <c r="D95" s="154"/>
      <c r="E95" s="110"/>
      <c r="F95" s="110"/>
      <c r="G95" s="172"/>
      <c r="H95" s="173"/>
      <c r="I95" s="174"/>
      <c r="J95" s="34"/>
      <c r="K95" s="34"/>
    </row>
    <row r="96" spans="2:12" ht="19.5" thickBot="1" x14ac:dyDescent="0.2">
      <c r="B96" s="103" t="s">
        <v>117</v>
      </c>
      <c r="C96" s="175"/>
      <c r="D96" s="15"/>
      <c r="E96" s="100"/>
      <c r="F96" s="176"/>
      <c r="G96" s="7"/>
      <c r="J96" s="86"/>
      <c r="K96" s="86"/>
    </row>
    <row r="97" spans="1:17" ht="31.5" customHeight="1" thickBot="1" x14ac:dyDescent="0.2">
      <c r="B97" s="177"/>
      <c r="C97" s="178"/>
      <c r="D97" s="178"/>
      <c r="E97" s="390" t="s">
        <v>9</v>
      </c>
      <c r="F97" s="391"/>
      <c r="G97" s="18">
        <f>SUM(G41,G64,G81,G94)</f>
        <v>100</v>
      </c>
      <c r="H97" s="230">
        <f>H41+H64+H81+H94</f>
        <v>0</v>
      </c>
      <c r="I97" s="179" t="s">
        <v>8</v>
      </c>
      <c r="J97" s="147" t="s">
        <v>74</v>
      </c>
      <c r="K97" s="34"/>
    </row>
    <row r="98" spans="1:17" ht="31.5" customHeight="1" x14ac:dyDescent="0.15">
      <c r="B98" s="393" t="s">
        <v>160</v>
      </c>
      <c r="C98" s="393"/>
      <c r="D98" s="393"/>
      <c r="E98" s="393"/>
      <c r="F98" s="393"/>
      <c r="G98" s="393"/>
      <c r="H98" s="393"/>
      <c r="I98" s="393"/>
      <c r="J98" s="393"/>
      <c r="K98" s="34"/>
    </row>
    <row r="99" spans="1:17" ht="31.5" customHeight="1" x14ac:dyDescent="0.15">
      <c r="B99" s="394"/>
      <c r="C99" s="394"/>
      <c r="D99" s="394"/>
      <c r="E99" s="394"/>
      <c r="F99" s="394"/>
      <c r="G99" s="394"/>
      <c r="H99" s="394"/>
      <c r="I99" s="394"/>
      <c r="J99" s="394"/>
      <c r="K99" s="34"/>
    </row>
    <row r="100" spans="1:17" ht="21" customHeight="1" x14ac:dyDescent="0.15">
      <c r="B100" s="180"/>
      <c r="C100" s="175"/>
      <c r="D100" s="15"/>
      <c r="E100" s="100"/>
      <c r="F100" s="176"/>
      <c r="G100" s="7"/>
      <c r="J100" s="86"/>
      <c r="K100" s="86"/>
    </row>
    <row r="101" spans="1:17" ht="28.5" customHeight="1" x14ac:dyDescent="0.15">
      <c r="B101" s="1"/>
      <c r="C101" s="189"/>
      <c r="D101" s="189"/>
      <c r="E101" s="189"/>
      <c r="F101" s="189"/>
      <c r="G101" s="189"/>
      <c r="H101" s="189"/>
      <c r="I101" s="189"/>
      <c r="J101" s="210" t="s">
        <v>15</v>
      </c>
      <c r="K101" s="181"/>
    </row>
    <row r="102" spans="1:17" ht="22.5" customHeight="1" thickBot="1" x14ac:dyDescent="0.2">
      <c r="B102" s="392" t="s">
        <v>16</v>
      </c>
      <c r="C102" s="392"/>
      <c r="D102" s="392"/>
      <c r="E102" s="392"/>
      <c r="F102" s="392"/>
      <c r="G102" s="392"/>
      <c r="H102" s="392"/>
      <c r="I102" s="392"/>
      <c r="J102" s="392"/>
      <c r="K102" s="182"/>
    </row>
    <row r="103" spans="1:17" ht="21" customHeight="1" x14ac:dyDescent="0.15">
      <c r="B103" s="368" t="s">
        <v>24</v>
      </c>
      <c r="C103" s="369"/>
      <c r="D103" s="369"/>
      <c r="E103" s="369"/>
      <c r="F103" s="369"/>
      <c r="G103" s="369"/>
      <c r="H103" s="369"/>
      <c r="I103" s="369"/>
      <c r="J103" s="370"/>
      <c r="K103" s="11"/>
    </row>
    <row r="104" spans="1:17" s="8" customFormat="1" ht="75" customHeight="1" x14ac:dyDescent="0.15">
      <c r="A104" s="1"/>
      <c r="B104" s="362" t="s">
        <v>32</v>
      </c>
      <c r="C104" s="363"/>
      <c r="D104" s="363"/>
      <c r="E104" s="363"/>
      <c r="F104" s="363"/>
      <c r="G104" s="363"/>
      <c r="H104" s="363"/>
      <c r="I104" s="363"/>
      <c r="J104" s="364"/>
      <c r="K104" s="183"/>
      <c r="M104" s="1"/>
      <c r="N104" s="1"/>
      <c r="O104" s="1"/>
      <c r="P104" s="1"/>
      <c r="Q104" s="1"/>
    </row>
    <row r="105" spans="1:17" s="8" customFormat="1" ht="75" customHeight="1" x14ac:dyDescent="0.15">
      <c r="A105" s="1"/>
      <c r="B105" s="362" t="s">
        <v>152</v>
      </c>
      <c r="C105" s="363"/>
      <c r="D105" s="363"/>
      <c r="E105" s="363"/>
      <c r="F105" s="363"/>
      <c r="G105" s="363"/>
      <c r="H105" s="363"/>
      <c r="I105" s="363"/>
      <c r="J105" s="364"/>
      <c r="K105" s="183"/>
      <c r="M105" s="1"/>
      <c r="N105" s="1"/>
      <c r="O105" s="1"/>
      <c r="P105" s="1"/>
      <c r="Q105" s="1"/>
    </row>
    <row r="106" spans="1:17" s="8" customFormat="1" ht="75" customHeight="1" x14ac:dyDescent="0.15">
      <c r="A106" s="1"/>
      <c r="B106" s="362" t="s">
        <v>153</v>
      </c>
      <c r="C106" s="363"/>
      <c r="D106" s="363"/>
      <c r="E106" s="363"/>
      <c r="F106" s="363"/>
      <c r="G106" s="363"/>
      <c r="H106" s="363"/>
      <c r="I106" s="363"/>
      <c r="J106" s="364"/>
      <c r="K106" s="183"/>
      <c r="M106" s="1"/>
      <c r="N106" s="1"/>
      <c r="O106" s="1"/>
      <c r="P106" s="1"/>
      <c r="Q106" s="1"/>
    </row>
    <row r="107" spans="1:17" s="8" customFormat="1" ht="75" customHeight="1" thickBot="1" x14ac:dyDescent="0.2">
      <c r="A107" s="1"/>
      <c r="B107" s="365" t="s">
        <v>154</v>
      </c>
      <c r="C107" s="366"/>
      <c r="D107" s="366"/>
      <c r="E107" s="366"/>
      <c r="F107" s="366"/>
      <c r="G107" s="366"/>
      <c r="H107" s="366"/>
      <c r="I107" s="366"/>
      <c r="J107" s="367"/>
      <c r="K107" s="183"/>
      <c r="M107" s="1"/>
      <c r="N107" s="1"/>
      <c r="O107" s="1"/>
      <c r="P107" s="1"/>
      <c r="Q107" s="1"/>
    </row>
    <row r="108" spans="1:17" s="8" customFormat="1" ht="22.5" customHeight="1" x14ac:dyDescent="0.15">
      <c r="A108" s="1"/>
      <c r="B108" s="368" t="s">
        <v>25</v>
      </c>
      <c r="C108" s="369"/>
      <c r="D108" s="369"/>
      <c r="E108" s="369"/>
      <c r="F108" s="369"/>
      <c r="G108" s="369"/>
      <c r="H108" s="369"/>
      <c r="I108" s="369"/>
      <c r="J108" s="370"/>
      <c r="K108" s="11"/>
      <c r="M108" s="1"/>
      <c r="N108" s="1"/>
      <c r="O108" s="1"/>
      <c r="P108" s="1"/>
      <c r="Q108" s="1"/>
    </row>
    <row r="109" spans="1:17" s="8" customFormat="1" ht="250.5" customHeight="1" thickBot="1" x14ac:dyDescent="0.2">
      <c r="A109" s="1"/>
      <c r="B109" s="371"/>
      <c r="C109" s="372"/>
      <c r="D109" s="372"/>
      <c r="E109" s="372"/>
      <c r="F109" s="372"/>
      <c r="G109" s="372"/>
      <c r="H109" s="372"/>
      <c r="I109" s="372"/>
      <c r="J109" s="373"/>
      <c r="K109" s="50"/>
      <c r="M109" s="1"/>
      <c r="N109" s="1"/>
      <c r="O109" s="1"/>
      <c r="P109" s="1"/>
      <c r="Q109" s="1"/>
    </row>
    <row r="110" spans="1:17" s="8" customFormat="1" ht="20.25" customHeight="1" x14ac:dyDescent="0.15">
      <c r="A110" s="1"/>
      <c r="B110" s="368" t="s">
        <v>26</v>
      </c>
      <c r="C110" s="369"/>
      <c r="D110" s="369"/>
      <c r="E110" s="369"/>
      <c r="F110" s="369"/>
      <c r="G110" s="369"/>
      <c r="H110" s="369"/>
      <c r="I110" s="369"/>
      <c r="J110" s="370"/>
      <c r="K110" s="11"/>
      <c r="M110" s="1"/>
      <c r="N110" s="1"/>
      <c r="O110" s="1"/>
      <c r="P110" s="1"/>
      <c r="Q110" s="1"/>
    </row>
    <row r="111" spans="1:17" s="8" customFormat="1" ht="261.75" customHeight="1" thickBot="1" x14ac:dyDescent="0.2">
      <c r="A111" s="1"/>
      <c r="B111" s="371"/>
      <c r="C111" s="372"/>
      <c r="D111" s="372"/>
      <c r="E111" s="372"/>
      <c r="F111" s="372"/>
      <c r="G111" s="372"/>
      <c r="H111" s="372"/>
      <c r="I111" s="372"/>
      <c r="J111" s="373"/>
      <c r="K111" s="50"/>
      <c r="M111" s="1"/>
      <c r="N111" s="1"/>
      <c r="O111" s="1"/>
      <c r="P111" s="1"/>
      <c r="Q111" s="1"/>
    </row>
    <row r="112" spans="1:17" s="8" customFormat="1" ht="22.5" customHeight="1" x14ac:dyDescent="0.15">
      <c r="A112" s="1"/>
      <c r="B112" s="361" t="s">
        <v>124</v>
      </c>
      <c r="C112" s="361"/>
      <c r="D112" s="361"/>
      <c r="E112" s="361"/>
      <c r="F112" s="361"/>
      <c r="G112" s="361"/>
      <c r="H112" s="361"/>
      <c r="I112" s="361"/>
      <c r="J112" s="361"/>
      <c r="K112" s="42"/>
      <c r="M112" s="1"/>
      <c r="N112" s="1"/>
      <c r="O112" s="1"/>
      <c r="P112" s="1"/>
      <c r="Q112" s="1"/>
    </row>
    <row r="113" spans="1:17" s="8" customFormat="1" ht="30" customHeight="1" x14ac:dyDescent="0.15">
      <c r="A113" s="1"/>
      <c r="B113" s="184"/>
      <c r="C113" s="12"/>
      <c r="D113" s="1"/>
      <c r="E113" s="2"/>
      <c r="F113" s="3"/>
      <c r="G113" s="4"/>
      <c r="H113" s="5"/>
      <c r="I113" s="6"/>
      <c r="J113" s="7"/>
      <c r="K113" s="7"/>
      <c r="M113" s="1"/>
      <c r="N113" s="1"/>
      <c r="O113" s="1"/>
      <c r="P113" s="1"/>
      <c r="Q113" s="1"/>
    </row>
    <row r="114" spans="1:17" s="8" customFormat="1" ht="30" customHeight="1" x14ac:dyDescent="0.15">
      <c r="A114" s="1"/>
      <c r="B114" s="184"/>
      <c r="C114" s="12"/>
      <c r="D114" s="1"/>
      <c r="E114" s="2"/>
      <c r="F114" s="3"/>
      <c r="G114" s="4"/>
      <c r="H114" s="5"/>
      <c r="I114" s="6"/>
      <c r="J114" s="7"/>
      <c r="K114" s="7"/>
      <c r="M114" s="1"/>
      <c r="N114" s="1"/>
      <c r="O114" s="1"/>
      <c r="P114" s="1"/>
      <c r="Q114" s="1"/>
    </row>
  </sheetData>
  <mergeCells count="131">
    <mergeCell ref="B12:B14"/>
    <mergeCell ref="C12:C14"/>
    <mergeCell ref="D12:D14"/>
    <mergeCell ref="B4:C4"/>
    <mergeCell ref="F5:J5"/>
    <mergeCell ref="B6:J6"/>
    <mergeCell ref="B10:C10"/>
    <mergeCell ref="E10:F10"/>
    <mergeCell ref="H10:I10"/>
    <mergeCell ref="E12:F12"/>
    <mergeCell ref="E13:F13"/>
    <mergeCell ref="E14:F14"/>
    <mergeCell ref="B15:J15"/>
    <mergeCell ref="B18:B23"/>
    <mergeCell ref="C18:C23"/>
    <mergeCell ref="E18:F18"/>
    <mergeCell ref="D19:D22"/>
    <mergeCell ref="G19:G22"/>
    <mergeCell ref="H19:H23"/>
    <mergeCell ref="I19:I23"/>
    <mergeCell ref="J19:J23"/>
    <mergeCell ref="L19:L23"/>
    <mergeCell ref="B24:B26"/>
    <mergeCell ref="C24:C26"/>
    <mergeCell ref="E24:F24"/>
    <mergeCell ref="E25:F25"/>
    <mergeCell ref="H25:H26"/>
    <mergeCell ref="I25:I26"/>
    <mergeCell ref="J25:J26"/>
    <mergeCell ref="C37:C38"/>
    <mergeCell ref="D37:D38"/>
    <mergeCell ref="L25:L26"/>
    <mergeCell ref="C28:C32"/>
    <mergeCell ref="E28:F28"/>
    <mergeCell ref="E29:F29"/>
    <mergeCell ref="H29:H32"/>
    <mergeCell ref="I29:I32"/>
    <mergeCell ref="E30:E32"/>
    <mergeCell ref="J29:J32"/>
    <mergeCell ref="G37:G38"/>
    <mergeCell ref="H37:H38"/>
    <mergeCell ref="B28:B32"/>
    <mergeCell ref="I37:I38"/>
    <mergeCell ref="J37:J38"/>
    <mergeCell ref="L37:L38"/>
    <mergeCell ref="E33:F33"/>
    <mergeCell ref="E34:F34"/>
    <mergeCell ref="E35:F35"/>
    <mergeCell ref="B37:B38"/>
    <mergeCell ref="E39:F39"/>
    <mergeCell ref="E40:F40"/>
    <mergeCell ref="E41:F41"/>
    <mergeCell ref="B45:C45"/>
    <mergeCell ref="E45:F45"/>
    <mergeCell ref="H45:I45"/>
    <mergeCell ref="B47:B49"/>
    <mergeCell ref="C47:C49"/>
    <mergeCell ref="E49:F49"/>
    <mergeCell ref="B50:B52"/>
    <mergeCell ref="C50:C52"/>
    <mergeCell ref="H50:H52"/>
    <mergeCell ref="I50:I52"/>
    <mergeCell ref="J50:J52"/>
    <mergeCell ref="L50:L52"/>
    <mergeCell ref="D51:D52"/>
    <mergeCell ref="G51:G52"/>
    <mergeCell ref="E60:F60"/>
    <mergeCell ref="E54:F54"/>
    <mergeCell ref="E55:F55"/>
    <mergeCell ref="E56:F56"/>
    <mergeCell ref="E57:F57"/>
    <mergeCell ref="E58:F58"/>
    <mergeCell ref="E63:F63"/>
    <mergeCell ref="B67:C67"/>
    <mergeCell ref="E67:F67"/>
    <mergeCell ref="H67:I67"/>
    <mergeCell ref="B69:B70"/>
    <mergeCell ref="C69:C70"/>
    <mergeCell ref="D69:D70"/>
    <mergeCell ref="E69:F69"/>
    <mergeCell ref="H69:H70"/>
    <mergeCell ref="I69:I70"/>
    <mergeCell ref="J69:J70"/>
    <mergeCell ref="L69:L70"/>
    <mergeCell ref="E70:F70"/>
    <mergeCell ref="B71:B72"/>
    <mergeCell ref="C71:C72"/>
    <mergeCell ref="D71:D72"/>
    <mergeCell ref="E71:F71"/>
    <mergeCell ref="H71:H72"/>
    <mergeCell ref="I71:I72"/>
    <mergeCell ref="J71:J72"/>
    <mergeCell ref="L71:L72"/>
    <mergeCell ref="E72:F72"/>
    <mergeCell ref="E73:F73"/>
    <mergeCell ref="E74:F74"/>
    <mergeCell ref="E76:F76"/>
    <mergeCell ref="E77:F77"/>
    <mergeCell ref="E78:F78"/>
    <mergeCell ref="E79:F79"/>
    <mergeCell ref="E80:F80"/>
    <mergeCell ref="E81:F81"/>
    <mergeCell ref="B85:B88"/>
    <mergeCell ref="C85:C88"/>
    <mergeCell ref="E85:F85"/>
    <mergeCell ref="E86:F86"/>
    <mergeCell ref="B84:C84"/>
    <mergeCell ref="E84:F84"/>
    <mergeCell ref="H84:I84"/>
    <mergeCell ref="E91:F91"/>
    <mergeCell ref="B111:J111"/>
    <mergeCell ref="E94:F94"/>
    <mergeCell ref="E97:F97"/>
    <mergeCell ref="B102:J102"/>
    <mergeCell ref="B103:J103"/>
    <mergeCell ref="B104:J104"/>
    <mergeCell ref="B98:J99"/>
    <mergeCell ref="E92:F92"/>
    <mergeCell ref="E93:F93"/>
    <mergeCell ref="B105:J105"/>
    <mergeCell ref="B112:J112"/>
    <mergeCell ref="B106:J106"/>
    <mergeCell ref="B107:J107"/>
    <mergeCell ref="B108:J108"/>
    <mergeCell ref="B109:J109"/>
    <mergeCell ref="B110:J110"/>
    <mergeCell ref="H86:H88"/>
    <mergeCell ref="I86:I88"/>
    <mergeCell ref="J86:J88"/>
    <mergeCell ref="E87:E88"/>
    <mergeCell ref="E90:F90"/>
  </mergeCells>
  <phoneticPr fontId="2"/>
  <dataValidations count="7">
    <dataValidation type="list" allowBlank="1" showInputMessage="1" showErrorMessage="1" sqref="H12 H13 H14 H18 H24 H28 H34:H35 H39:H40 H47 H49 H54:H55 H62 H73 H77 H79:H80 H85 H90:H92" xr:uid="{00000000-0002-0000-0100-000000000000}">
      <formula1>"0,2"</formula1>
    </dataValidation>
    <dataValidation type="list" allowBlank="1" showInputMessage="1" showErrorMessage="1" sqref="H19:H23 H25:H26" xr:uid="{00000000-0002-0000-0100-000001000000}">
      <formula1>"0,1,2"</formula1>
    </dataValidation>
    <dataValidation type="list" allowBlank="1" showInputMessage="1" showErrorMessage="1" sqref="H29:H32 H86:H88" xr:uid="{00000000-0002-0000-0100-000002000000}">
      <formula1>"0,1,2,3"</formula1>
    </dataValidation>
    <dataValidation type="list" allowBlank="1" showInputMessage="1" showErrorMessage="1" sqref="H33 H93" xr:uid="{00000000-0002-0000-0100-000003000000}">
      <formula1>"0,1"</formula1>
    </dataValidation>
    <dataValidation type="list" allowBlank="1" showInputMessage="1" showErrorMessage="1" sqref="H37:H38 H48 H56:H58 H60 H63 H74 H76 H78 H89" xr:uid="{00000000-0002-0000-0100-000004000000}">
      <formula1>"0,3"</formula1>
    </dataValidation>
    <dataValidation type="list" allowBlank="1" showInputMessage="1" showErrorMessage="1" sqref="H50:H52" xr:uid="{00000000-0002-0000-0100-000005000000}">
      <formula1>"0,2,3"</formula1>
    </dataValidation>
    <dataValidation type="list" allowBlank="1" showInputMessage="1" showErrorMessage="1" sqref="H69:H70 H71:H72" xr:uid="{00000000-0002-0000-0100-000006000000}">
      <formula1>"0,1,3"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6" max="10" man="1"/>
    <brk id="42" max="10" man="1"/>
    <brk id="64" max="10" man="1"/>
    <brk id="81" max="10" man="1"/>
    <brk id="10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6"/>
  <sheetViews>
    <sheetView tabSelected="1" view="pageBreakPreview" topLeftCell="A49" zoomScaleNormal="100" zoomScaleSheetLayoutView="100" workbookViewId="0">
      <selection activeCell="J15" sqref="J15"/>
    </sheetView>
  </sheetViews>
  <sheetFormatPr defaultColWidth="9" defaultRowHeight="5.65" customHeight="1" x14ac:dyDescent="0.15"/>
  <cols>
    <col min="1" max="1" width="4.125" style="353" customWidth="1"/>
    <col min="2" max="2" width="46" style="354" customWidth="1"/>
    <col min="3" max="3" width="18.375" style="235" bestFit="1" customWidth="1"/>
    <col min="4" max="4" width="5.125" style="355" customWidth="1"/>
    <col min="5" max="5" width="3.5" style="356" bestFit="1" customWidth="1"/>
    <col min="6" max="6" width="19.75" style="357" customWidth="1"/>
    <col min="7" max="16384" width="9" style="235"/>
  </cols>
  <sheetData>
    <row r="1" spans="1:6" ht="17.25" x14ac:dyDescent="0.15">
      <c r="A1" s="358"/>
      <c r="B1" s="237"/>
      <c r="C1" s="359"/>
      <c r="D1" s="360"/>
      <c r="E1" s="360"/>
      <c r="F1" s="360"/>
    </row>
    <row r="2" spans="1:6" ht="19.5" customHeight="1" x14ac:dyDescent="0.15">
      <c r="A2" s="511" t="s">
        <v>224</v>
      </c>
      <c r="B2" s="511"/>
      <c r="C2" s="511"/>
      <c r="D2" s="511"/>
      <c r="E2" s="511"/>
      <c r="F2" s="511"/>
    </row>
    <row r="3" spans="1:6" ht="15" thickBot="1" x14ac:dyDescent="0.2">
      <c r="A3" s="236" t="s">
        <v>225</v>
      </c>
      <c r="B3" s="237"/>
      <c r="C3" s="238"/>
      <c r="D3" s="238"/>
      <c r="E3" s="238"/>
      <c r="F3" s="238"/>
    </row>
    <row r="4" spans="1:6" ht="18.75" customHeight="1" thickTop="1" thickBot="1" x14ac:dyDescent="0.2">
      <c r="A4" s="238"/>
      <c r="B4" s="239" t="s">
        <v>177</v>
      </c>
      <c r="C4" s="512"/>
      <c r="D4" s="513"/>
      <c r="E4" s="513"/>
      <c r="F4" s="514"/>
    </row>
    <row r="5" spans="1:6" ht="18.75" customHeight="1" thickTop="1" thickBot="1" x14ac:dyDescent="0.2">
      <c r="A5" s="238"/>
      <c r="B5" s="239" t="s">
        <v>178</v>
      </c>
      <c r="C5" s="512"/>
      <c r="D5" s="513"/>
      <c r="E5" s="513"/>
      <c r="F5" s="514"/>
    </row>
    <row r="6" spans="1:6" ht="21" customHeight="1" thickTop="1" thickBot="1" x14ac:dyDescent="0.2">
      <c r="A6" s="238"/>
      <c r="B6" s="240" t="s">
        <v>179</v>
      </c>
      <c r="C6" s="512"/>
      <c r="D6" s="513"/>
      <c r="E6" s="513"/>
      <c r="F6" s="514"/>
    </row>
    <row r="7" spans="1:6" ht="18.75" thickTop="1" thickBot="1" x14ac:dyDescent="0.2">
      <c r="A7" s="241" t="s">
        <v>0</v>
      </c>
      <c r="B7" s="237"/>
      <c r="C7" s="242"/>
      <c r="D7" s="243"/>
      <c r="E7" s="244"/>
      <c r="F7" s="245"/>
    </row>
    <row r="8" spans="1:6" s="248" customFormat="1" ht="15" thickBot="1" x14ac:dyDescent="0.2">
      <c r="A8" s="515" t="s">
        <v>17</v>
      </c>
      <c r="B8" s="516"/>
      <c r="C8" s="246"/>
      <c r="D8" s="517" t="s">
        <v>7</v>
      </c>
      <c r="E8" s="517"/>
      <c r="F8" s="247" t="s">
        <v>3</v>
      </c>
    </row>
    <row r="9" spans="1:6" s="248" customFormat="1" ht="15" thickBot="1" x14ac:dyDescent="0.2">
      <c r="A9" s="249" t="s">
        <v>180</v>
      </c>
      <c r="B9" s="250"/>
      <c r="C9" s="251"/>
      <c r="D9" s="252"/>
      <c r="E9" s="253"/>
      <c r="F9" s="254"/>
    </row>
    <row r="10" spans="1:6" s="259" customFormat="1" ht="15.75" thickTop="1" thickBot="1" x14ac:dyDescent="0.2">
      <c r="A10" s="522" t="s">
        <v>181</v>
      </c>
      <c r="B10" s="525" t="s">
        <v>182</v>
      </c>
      <c r="C10" s="255" t="s">
        <v>183</v>
      </c>
      <c r="D10" s="256">
        <f>自主保安活動チェックシート入力用!H12</f>
        <v>0</v>
      </c>
      <c r="E10" s="257" t="s">
        <v>8</v>
      </c>
      <c r="F10" s="258" t="s">
        <v>184</v>
      </c>
    </row>
    <row r="11" spans="1:6" s="259" customFormat="1" ht="15.75" thickTop="1" thickBot="1" x14ac:dyDescent="0.2">
      <c r="A11" s="523"/>
      <c r="B11" s="526"/>
      <c r="C11" s="260" t="s">
        <v>185</v>
      </c>
      <c r="D11" s="256">
        <f>自主保安活動チェックシート入力用!H13</f>
        <v>0</v>
      </c>
      <c r="E11" s="261" t="s">
        <v>8</v>
      </c>
      <c r="F11" s="262" t="s">
        <v>186</v>
      </c>
    </row>
    <row r="12" spans="1:6" s="259" customFormat="1" ht="15.75" thickTop="1" thickBot="1" x14ac:dyDescent="0.2">
      <c r="A12" s="524"/>
      <c r="B12" s="527"/>
      <c r="C12" s="263" t="s">
        <v>187</v>
      </c>
      <c r="D12" s="256">
        <f>自主保安活動チェックシート入力用!H14</f>
        <v>0</v>
      </c>
      <c r="E12" s="264" t="s">
        <v>8</v>
      </c>
      <c r="F12" s="265" t="s">
        <v>186</v>
      </c>
    </row>
    <row r="13" spans="1:6" s="267" customFormat="1" ht="15" customHeight="1" thickBot="1" x14ac:dyDescent="0.2">
      <c r="A13" s="249" t="s">
        <v>120</v>
      </c>
      <c r="B13" s="250"/>
      <c r="C13" s="251"/>
      <c r="D13" s="266"/>
      <c r="E13" s="253"/>
      <c r="F13" s="254"/>
    </row>
    <row r="14" spans="1:6" s="267" customFormat="1" ht="15.75" thickTop="1" thickBot="1" x14ac:dyDescent="0.2">
      <c r="A14" s="528" t="s">
        <v>188</v>
      </c>
      <c r="B14" s="529" t="s">
        <v>189</v>
      </c>
      <c r="C14" s="268" t="s">
        <v>190</v>
      </c>
      <c r="D14" s="256">
        <f>自主保安活動チェックシート入力用!H18</f>
        <v>0</v>
      </c>
      <c r="E14" s="269" t="s">
        <v>8</v>
      </c>
      <c r="F14" s="258" t="s">
        <v>184</v>
      </c>
    </row>
    <row r="15" spans="1:6" s="267" customFormat="1" ht="15.75" thickTop="1" thickBot="1" x14ac:dyDescent="0.2">
      <c r="A15" s="519"/>
      <c r="B15" s="530"/>
      <c r="C15" s="270" t="s">
        <v>51</v>
      </c>
      <c r="D15" s="256">
        <f>自主保安活動チェックシート入力用!H19</f>
        <v>0</v>
      </c>
      <c r="E15" s="271" t="s">
        <v>8</v>
      </c>
      <c r="F15" s="272" t="s">
        <v>191</v>
      </c>
    </row>
    <row r="16" spans="1:6" s="267" customFormat="1" ht="15.75" thickTop="1" thickBot="1" x14ac:dyDescent="0.2">
      <c r="A16" s="522" t="s">
        <v>203</v>
      </c>
      <c r="B16" s="531" t="s">
        <v>226</v>
      </c>
      <c r="C16" s="268" t="s">
        <v>190</v>
      </c>
      <c r="D16" s="256">
        <f>自主保安活動チェックシート入力用!H24</f>
        <v>0</v>
      </c>
      <c r="E16" s="269" t="s">
        <v>8</v>
      </c>
      <c r="F16" s="258" t="s">
        <v>184</v>
      </c>
    </row>
    <row r="17" spans="1:6" s="267" customFormat="1" ht="15.75" thickTop="1" thickBot="1" x14ac:dyDescent="0.2">
      <c r="A17" s="523"/>
      <c r="B17" s="532"/>
      <c r="C17" s="270" t="s">
        <v>51</v>
      </c>
      <c r="D17" s="256">
        <f>自主保安活動チェックシート入力用!H25</f>
        <v>0</v>
      </c>
      <c r="E17" s="271" t="s">
        <v>8</v>
      </c>
      <c r="F17" s="272" t="s">
        <v>191</v>
      </c>
    </row>
    <row r="18" spans="1:6" s="267" customFormat="1" ht="15.75" thickTop="1" thickBot="1" x14ac:dyDescent="0.2">
      <c r="A18" s="535" t="s">
        <v>192</v>
      </c>
      <c r="B18" s="537" t="s">
        <v>27</v>
      </c>
      <c r="C18" s="268" t="s">
        <v>193</v>
      </c>
      <c r="D18" s="256">
        <f>自主保安活動チェックシート入力用!H28</f>
        <v>0</v>
      </c>
      <c r="E18" s="269" t="s">
        <v>8</v>
      </c>
      <c r="F18" s="258" t="s">
        <v>184</v>
      </c>
    </row>
    <row r="19" spans="1:6" s="267" customFormat="1" ht="15.75" thickTop="1" thickBot="1" x14ac:dyDescent="0.2">
      <c r="A19" s="536"/>
      <c r="B19" s="538"/>
      <c r="C19" s="270" t="s">
        <v>194</v>
      </c>
      <c r="D19" s="256">
        <f>自主保安活動チェックシート入力用!H29</f>
        <v>0</v>
      </c>
      <c r="E19" s="271" t="s">
        <v>8</v>
      </c>
      <c r="F19" s="273" t="s">
        <v>195</v>
      </c>
    </row>
    <row r="20" spans="1:6" s="267" customFormat="1" ht="15.75" thickTop="1" thickBot="1" x14ac:dyDescent="0.2">
      <c r="A20" s="274" t="s">
        <v>196</v>
      </c>
      <c r="B20" s="275" t="s">
        <v>30</v>
      </c>
      <c r="C20" s="276"/>
      <c r="D20" s="256">
        <f>自主保安活動チェックシート入力用!H33</f>
        <v>0</v>
      </c>
      <c r="E20" s="277" t="s">
        <v>8</v>
      </c>
      <c r="F20" s="278" t="s">
        <v>197</v>
      </c>
    </row>
    <row r="21" spans="1:6" s="267" customFormat="1" ht="15.75" thickTop="1" thickBot="1" x14ac:dyDescent="0.2">
      <c r="A21" s="274" t="s">
        <v>198</v>
      </c>
      <c r="B21" s="275" t="s">
        <v>199</v>
      </c>
      <c r="C21" s="276"/>
      <c r="D21" s="256">
        <f>自主保安活動チェックシート入力用!H34</f>
        <v>0</v>
      </c>
      <c r="E21" s="277" t="s">
        <v>8</v>
      </c>
      <c r="F21" s="278" t="s">
        <v>186</v>
      </c>
    </row>
    <row r="22" spans="1:6" s="267" customFormat="1" ht="15.75" thickTop="1" thickBot="1" x14ac:dyDescent="0.2">
      <c r="A22" s="279" t="s">
        <v>200</v>
      </c>
      <c r="B22" s="280" t="s">
        <v>113</v>
      </c>
      <c r="C22" s="281"/>
      <c r="D22" s="256">
        <f>自主保安活動チェックシート入力用!H35</f>
        <v>0</v>
      </c>
      <c r="E22" s="282" t="s">
        <v>8</v>
      </c>
      <c r="F22" s="283" t="s">
        <v>186</v>
      </c>
    </row>
    <row r="23" spans="1:6" s="267" customFormat="1" ht="15" thickBot="1" x14ac:dyDescent="0.2">
      <c r="A23" s="249" t="s">
        <v>13</v>
      </c>
      <c r="B23" s="250"/>
      <c r="C23" s="251"/>
      <c r="D23" s="284"/>
      <c r="E23" s="285"/>
      <c r="F23" s="286"/>
    </row>
    <row r="24" spans="1:6" s="267" customFormat="1" ht="15.75" thickTop="1" thickBot="1" x14ac:dyDescent="0.2">
      <c r="A24" s="287" t="s">
        <v>188</v>
      </c>
      <c r="B24" s="288" t="s">
        <v>201</v>
      </c>
      <c r="C24" s="289"/>
      <c r="D24" s="256">
        <f>自主保安活動チェックシート入力用!H37</f>
        <v>0</v>
      </c>
      <c r="E24" s="290" t="s">
        <v>8</v>
      </c>
      <c r="F24" s="291" t="s">
        <v>202</v>
      </c>
    </row>
    <row r="25" spans="1:6" s="267" customFormat="1" ht="15.75" thickTop="1" thickBot="1" x14ac:dyDescent="0.2">
      <c r="A25" s="287" t="s">
        <v>203</v>
      </c>
      <c r="B25" s="288" t="s">
        <v>21</v>
      </c>
      <c r="C25" s="289"/>
      <c r="D25" s="256">
        <f>自主保安活動チェックシート入力用!H39</f>
        <v>0</v>
      </c>
      <c r="E25" s="290" t="s">
        <v>8</v>
      </c>
      <c r="F25" s="291" t="s">
        <v>186</v>
      </c>
    </row>
    <row r="26" spans="1:6" s="267" customFormat="1" ht="15.75" thickTop="1" thickBot="1" x14ac:dyDescent="0.2">
      <c r="A26" s="287" t="s">
        <v>192</v>
      </c>
      <c r="B26" s="288" t="s">
        <v>33</v>
      </c>
      <c r="C26" s="292"/>
      <c r="D26" s="256">
        <f>自主保安活動チェックシート入力用!H40</f>
        <v>0</v>
      </c>
      <c r="E26" s="293" t="s">
        <v>8</v>
      </c>
      <c r="F26" s="291" t="s">
        <v>186</v>
      </c>
    </row>
    <row r="27" spans="1:6" s="267" customFormat="1" ht="15.75" thickTop="1" thickBot="1" x14ac:dyDescent="0.2">
      <c r="A27" s="539" t="s">
        <v>204</v>
      </c>
      <c r="B27" s="540"/>
      <c r="C27" s="541"/>
      <c r="D27" s="256">
        <f>SUM(D10:D12,D14:D22,D24:D26)</f>
        <v>0</v>
      </c>
      <c r="E27" s="294" t="s">
        <v>8</v>
      </c>
      <c r="F27" s="295"/>
    </row>
    <row r="28" spans="1:6" s="267" customFormat="1" ht="18" thickBot="1" x14ac:dyDescent="0.2">
      <c r="A28" s="296" t="s">
        <v>1</v>
      </c>
      <c r="B28" s="236"/>
      <c r="C28" s="297"/>
      <c r="D28" s="298"/>
      <c r="E28" s="299"/>
      <c r="F28" s="300"/>
    </row>
    <row r="29" spans="1:6" s="267" customFormat="1" ht="15" thickBot="1" x14ac:dyDescent="0.2">
      <c r="A29" s="515" t="s">
        <v>17</v>
      </c>
      <c r="B29" s="516"/>
      <c r="C29" s="246"/>
      <c r="D29" s="517" t="s">
        <v>7</v>
      </c>
      <c r="E29" s="517"/>
      <c r="F29" s="247" t="s">
        <v>3</v>
      </c>
    </row>
    <row r="30" spans="1:6" s="267" customFormat="1" ht="15" thickBot="1" x14ac:dyDescent="0.2">
      <c r="A30" s="249" t="s">
        <v>115</v>
      </c>
      <c r="B30" s="250"/>
      <c r="C30" s="251"/>
      <c r="D30" s="301"/>
      <c r="E30" s="285"/>
      <c r="F30" s="286"/>
    </row>
    <row r="31" spans="1:6" s="267" customFormat="1" ht="15.75" thickTop="1" thickBot="1" x14ac:dyDescent="0.2">
      <c r="A31" s="518" t="s">
        <v>181</v>
      </c>
      <c r="B31" s="520" t="s">
        <v>205</v>
      </c>
      <c r="C31" s="302" t="s">
        <v>206</v>
      </c>
      <c r="D31" s="256">
        <f>自主保安活動チェックシート入力用!H47</f>
        <v>0</v>
      </c>
      <c r="E31" s="303" t="s">
        <v>8</v>
      </c>
      <c r="F31" s="304" t="s">
        <v>186</v>
      </c>
    </row>
    <row r="32" spans="1:6" s="267" customFormat="1" ht="15.75" thickTop="1" thickBot="1" x14ac:dyDescent="0.2">
      <c r="A32" s="518"/>
      <c r="B32" s="520"/>
      <c r="C32" s="305" t="s">
        <v>227</v>
      </c>
      <c r="D32" s="256">
        <f>自主保安活動チェックシート入力用!H48</f>
        <v>0</v>
      </c>
      <c r="E32" s="306" t="s">
        <v>8</v>
      </c>
      <c r="F32" s="307" t="s">
        <v>202</v>
      </c>
    </row>
    <row r="33" spans="1:6" s="267" customFormat="1" ht="15.75" thickTop="1" thickBot="1" x14ac:dyDescent="0.2">
      <c r="A33" s="519"/>
      <c r="B33" s="521"/>
      <c r="C33" s="270" t="s">
        <v>228</v>
      </c>
      <c r="D33" s="256">
        <f>自主保安活動チェックシート入力用!H49</f>
        <v>0</v>
      </c>
      <c r="E33" s="271" t="s">
        <v>8</v>
      </c>
      <c r="F33" s="308" t="s">
        <v>186</v>
      </c>
    </row>
    <row r="34" spans="1:6" s="267" customFormat="1" ht="15" customHeight="1" thickTop="1" thickBot="1" x14ac:dyDescent="0.2">
      <c r="A34" s="309" t="s">
        <v>203</v>
      </c>
      <c r="B34" s="310" t="s">
        <v>229</v>
      </c>
      <c r="C34" s="311"/>
      <c r="D34" s="256">
        <f>自主保安活動チェックシート入力用!H50</f>
        <v>0</v>
      </c>
      <c r="E34" s="290" t="s">
        <v>8</v>
      </c>
      <c r="F34" s="312" t="s">
        <v>106</v>
      </c>
    </row>
    <row r="35" spans="1:6" s="267" customFormat="1" ht="15" thickBot="1" x14ac:dyDescent="0.2">
      <c r="A35" s="249" t="s">
        <v>163</v>
      </c>
      <c r="B35" s="313"/>
      <c r="C35" s="314"/>
      <c r="D35" s="315"/>
      <c r="E35" s="316"/>
      <c r="F35" s="317"/>
    </row>
    <row r="36" spans="1:6" s="267" customFormat="1" ht="15.75" thickTop="1" thickBot="1" x14ac:dyDescent="0.2">
      <c r="A36" s="274" t="s">
        <v>188</v>
      </c>
      <c r="B36" s="542" t="s">
        <v>45</v>
      </c>
      <c r="C36" s="543"/>
      <c r="D36" s="256">
        <f>自主保安活動チェックシート入力用!H54</f>
        <v>0</v>
      </c>
      <c r="E36" s="318" t="s">
        <v>8</v>
      </c>
      <c r="F36" s="319" t="s">
        <v>184</v>
      </c>
    </row>
    <row r="37" spans="1:6" s="267" customFormat="1" ht="15.75" thickTop="1" thickBot="1" x14ac:dyDescent="0.2">
      <c r="A37" s="274" t="s">
        <v>203</v>
      </c>
      <c r="B37" s="275" t="s">
        <v>140</v>
      </c>
      <c r="C37" s="320"/>
      <c r="D37" s="256">
        <f>自主保安活動チェックシート入力用!H55</f>
        <v>0</v>
      </c>
      <c r="E37" s="318" t="s">
        <v>8</v>
      </c>
      <c r="F37" s="319" t="s">
        <v>184</v>
      </c>
    </row>
    <row r="38" spans="1:6" s="267" customFormat="1" ht="15" customHeight="1" thickTop="1" thickBot="1" x14ac:dyDescent="0.2">
      <c r="A38" s="274" t="s">
        <v>192</v>
      </c>
      <c r="B38" s="544" t="s">
        <v>207</v>
      </c>
      <c r="C38" s="545"/>
      <c r="D38" s="256">
        <f>自主保安活動チェックシート入力用!H56</f>
        <v>0</v>
      </c>
      <c r="E38" s="318" t="s">
        <v>8</v>
      </c>
      <c r="F38" s="319" t="s">
        <v>208</v>
      </c>
    </row>
    <row r="39" spans="1:6" s="267" customFormat="1" ht="15.75" thickTop="1" thickBot="1" x14ac:dyDescent="0.2">
      <c r="A39" s="274" t="s">
        <v>196</v>
      </c>
      <c r="B39" s="544" t="s">
        <v>209</v>
      </c>
      <c r="C39" s="545"/>
      <c r="D39" s="256">
        <f>自主保安活動チェックシート入力用!H57</f>
        <v>0</v>
      </c>
      <c r="E39" s="318" t="s">
        <v>8</v>
      </c>
      <c r="F39" s="319" t="s">
        <v>202</v>
      </c>
    </row>
    <row r="40" spans="1:6" s="267" customFormat="1" ht="15.75" thickTop="1" thickBot="1" x14ac:dyDescent="0.2">
      <c r="A40" s="309" t="s">
        <v>198</v>
      </c>
      <c r="B40" s="546" t="s">
        <v>210</v>
      </c>
      <c r="C40" s="547"/>
      <c r="D40" s="256">
        <f>自主保安活動チェックシート入力用!H58</f>
        <v>0</v>
      </c>
      <c r="E40" s="321" t="s">
        <v>8</v>
      </c>
      <c r="F40" s="322" t="s">
        <v>202</v>
      </c>
    </row>
    <row r="41" spans="1:6" s="248" customFormat="1" ht="15" thickBot="1" x14ac:dyDescent="0.2">
      <c r="A41" s="249" t="s">
        <v>211</v>
      </c>
      <c r="B41" s="323"/>
      <c r="C41" s="324"/>
      <c r="D41" s="325"/>
      <c r="E41" s="316"/>
      <c r="F41" s="317"/>
    </row>
    <row r="42" spans="1:6" s="248" customFormat="1" ht="15.75" customHeight="1" thickTop="1" thickBot="1" x14ac:dyDescent="0.2">
      <c r="A42" s="326" t="s">
        <v>188</v>
      </c>
      <c r="B42" s="327" t="s">
        <v>212</v>
      </c>
      <c r="C42" s="281"/>
      <c r="D42" s="256">
        <f>自主保安活動チェックシート入力用!H60</f>
        <v>0</v>
      </c>
      <c r="E42" s="321" t="s">
        <v>8</v>
      </c>
      <c r="F42" s="328" t="s">
        <v>208</v>
      </c>
    </row>
    <row r="43" spans="1:6" s="248" customFormat="1" ht="15" thickBot="1" x14ac:dyDescent="0.2">
      <c r="A43" s="249" t="s">
        <v>31</v>
      </c>
      <c r="B43" s="250"/>
      <c r="C43" s="329"/>
      <c r="D43" s="284"/>
      <c r="E43" s="285"/>
      <c r="F43" s="286"/>
    </row>
    <row r="44" spans="1:6" s="248" customFormat="1" ht="15.75" thickTop="1" thickBot="1" x14ac:dyDescent="0.2">
      <c r="A44" s="274" t="s">
        <v>188</v>
      </c>
      <c r="B44" s="544" t="s">
        <v>213</v>
      </c>
      <c r="C44" s="545"/>
      <c r="D44" s="256">
        <f>自主保安活動チェックシート入力用!H62</f>
        <v>0</v>
      </c>
      <c r="E44" s="330" t="s">
        <v>8</v>
      </c>
      <c r="F44" s="319" t="s">
        <v>184</v>
      </c>
    </row>
    <row r="45" spans="1:6" s="267" customFormat="1" ht="15.75" thickTop="1" thickBot="1" x14ac:dyDescent="0.2">
      <c r="A45" s="309" t="s">
        <v>203</v>
      </c>
      <c r="B45" s="533" t="s">
        <v>214</v>
      </c>
      <c r="C45" s="534"/>
      <c r="D45" s="256">
        <f>自主保安活動チェックシート入力用!H63</f>
        <v>0</v>
      </c>
      <c r="E45" s="331" t="s">
        <v>8</v>
      </c>
      <c r="F45" s="322" t="s">
        <v>208</v>
      </c>
    </row>
    <row r="46" spans="1:6" s="267" customFormat="1" ht="15.75" thickTop="1" thickBot="1" x14ac:dyDescent="0.2">
      <c r="A46" s="548" t="s">
        <v>204</v>
      </c>
      <c r="B46" s="549"/>
      <c r="C46" s="550"/>
      <c r="D46" s="256">
        <f>SUM(D31:D34,D42,D36:D40,D44:D45)</f>
        <v>0</v>
      </c>
      <c r="E46" s="332" t="s">
        <v>8</v>
      </c>
      <c r="F46" s="333"/>
    </row>
    <row r="47" spans="1:6" s="267" customFormat="1" ht="18" thickBot="1" x14ac:dyDescent="0.2">
      <c r="A47" s="296" t="s">
        <v>215</v>
      </c>
      <c r="B47" s="236"/>
      <c r="C47" s="297"/>
      <c r="D47" s="298"/>
      <c r="E47" s="299"/>
      <c r="F47" s="300"/>
    </row>
    <row r="48" spans="1:6" s="267" customFormat="1" ht="15" thickBot="1" x14ac:dyDescent="0.2">
      <c r="A48" s="515" t="s">
        <v>17</v>
      </c>
      <c r="B48" s="516"/>
      <c r="C48" s="246"/>
      <c r="D48" s="517" t="s">
        <v>7</v>
      </c>
      <c r="E48" s="517"/>
      <c r="F48" s="247" t="s">
        <v>3</v>
      </c>
    </row>
    <row r="49" spans="1:6" s="267" customFormat="1" ht="15" thickBot="1" x14ac:dyDescent="0.2">
      <c r="A49" s="249" t="s">
        <v>121</v>
      </c>
      <c r="B49" s="250"/>
      <c r="C49" s="329"/>
      <c r="D49" s="284"/>
      <c r="E49" s="285"/>
      <c r="F49" s="286"/>
    </row>
    <row r="50" spans="1:6" s="267" customFormat="1" ht="15.75" thickTop="1" thickBot="1" x14ac:dyDescent="0.2">
      <c r="A50" s="287" t="s">
        <v>181</v>
      </c>
      <c r="B50" s="544" t="s">
        <v>38</v>
      </c>
      <c r="C50" s="545"/>
      <c r="D50" s="256">
        <f>自主保安活動チェックシート入力用!H69</f>
        <v>0</v>
      </c>
      <c r="E50" s="334" t="s">
        <v>8</v>
      </c>
      <c r="F50" s="312" t="s">
        <v>119</v>
      </c>
    </row>
    <row r="51" spans="1:6" s="267" customFormat="1" ht="15.75" thickTop="1" thickBot="1" x14ac:dyDescent="0.2">
      <c r="A51" s="287" t="s">
        <v>203</v>
      </c>
      <c r="B51" s="544" t="s">
        <v>40</v>
      </c>
      <c r="C51" s="545"/>
      <c r="D51" s="256">
        <f>自主保安活動チェックシート入力用!H71</f>
        <v>0</v>
      </c>
      <c r="E51" s="290" t="s">
        <v>8</v>
      </c>
      <c r="F51" s="312" t="s">
        <v>216</v>
      </c>
    </row>
    <row r="52" spans="1:6" s="267" customFormat="1" ht="15.75" thickTop="1" thickBot="1" x14ac:dyDescent="0.2">
      <c r="A52" s="274" t="s">
        <v>192</v>
      </c>
      <c r="B52" s="544" t="s">
        <v>35</v>
      </c>
      <c r="C52" s="545"/>
      <c r="D52" s="256">
        <f>自主保安活動チェックシート入力用!H73</f>
        <v>0</v>
      </c>
      <c r="E52" s="318" t="s">
        <v>8</v>
      </c>
      <c r="F52" s="319" t="s">
        <v>184</v>
      </c>
    </row>
    <row r="53" spans="1:6" s="267" customFormat="1" ht="15.75" thickTop="1" thickBot="1" x14ac:dyDescent="0.2">
      <c r="A53" s="326" t="s">
        <v>196</v>
      </c>
      <c r="B53" s="546" t="s">
        <v>22</v>
      </c>
      <c r="C53" s="547"/>
      <c r="D53" s="256">
        <f>自主保安活動チェックシート入力用!H74</f>
        <v>0</v>
      </c>
      <c r="E53" s="321" t="s">
        <v>8</v>
      </c>
      <c r="F53" s="328" t="s">
        <v>208</v>
      </c>
    </row>
    <row r="54" spans="1:6" s="267" customFormat="1" ht="15" thickBot="1" x14ac:dyDescent="0.2">
      <c r="A54" s="249" t="s">
        <v>14</v>
      </c>
      <c r="B54" s="250"/>
      <c r="C54" s="335"/>
      <c r="D54" s="284"/>
      <c r="E54" s="285"/>
      <c r="F54" s="286"/>
    </row>
    <row r="55" spans="1:6" s="267" customFormat="1" ht="16.5" customHeight="1" thickTop="1" thickBot="1" x14ac:dyDescent="0.2">
      <c r="A55" s="274" t="s">
        <v>188</v>
      </c>
      <c r="B55" s="544" t="s">
        <v>23</v>
      </c>
      <c r="C55" s="545"/>
      <c r="D55" s="256">
        <f>自主保安活動チェックシート入力用!H76</f>
        <v>0</v>
      </c>
      <c r="E55" s="318" t="s">
        <v>8</v>
      </c>
      <c r="F55" s="319" t="s">
        <v>202</v>
      </c>
    </row>
    <row r="56" spans="1:6" s="267" customFormat="1" ht="15.75" thickTop="1" thickBot="1" x14ac:dyDescent="0.2">
      <c r="A56" s="274" t="s">
        <v>203</v>
      </c>
      <c r="B56" s="544" t="s">
        <v>29</v>
      </c>
      <c r="C56" s="545"/>
      <c r="D56" s="256">
        <f>自主保安活動チェックシート入力用!H77</f>
        <v>0</v>
      </c>
      <c r="E56" s="318" t="s">
        <v>8</v>
      </c>
      <c r="F56" s="319" t="s">
        <v>184</v>
      </c>
    </row>
    <row r="57" spans="1:6" s="267" customFormat="1" ht="15.75" thickTop="1" thickBot="1" x14ac:dyDescent="0.2">
      <c r="A57" s="274" t="s">
        <v>192</v>
      </c>
      <c r="B57" s="544" t="s">
        <v>142</v>
      </c>
      <c r="C57" s="545"/>
      <c r="D57" s="256">
        <f>自主保安活動チェックシート入力用!H78</f>
        <v>0</v>
      </c>
      <c r="E57" s="330" t="s">
        <v>8</v>
      </c>
      <c r="F57" s="319" t="s">
        <v>208</v>
      </c>
    </row>
    <row r="58" spans="1:6" s="267" customFormat="1" ht="15.75" thickTop="1" thickBot="1" x14ac:dyDescent="0.2">
      <c r="A58" s="336" t="s">
        <v>196</v>
      </c>
      <c r="B58" s="337" t="s">
        <v>217</v>
      </c>
      <c r="C58" s="337"/>
      <c r="D58" s="256">
        <f>自主保安活動チェックシート入力用!H79</f>
        <v>0</v>
      </c>
      <c r="E58" s="330" t="s">
        <v>8</v>
      </c>
      <c r="F58" s="319" t="s">
        <v>184</v>
      </c>
    </row>
    <row r="59" spans="1:6" s="267" customFormat="1" ht="15.75" thickTop="1" thickBot="1" x14ac:dyDescent="0.2">
      <c r="A59" s="309" t="s">
        <v>198</v>
      </c>
      <c r="B59" s="533" t="s">
        <v>218</v>
      </c>
      <c r="C59" s="533"/>
      <c r="D59" s="256">
        <f>自主保安活動チェックシート入力用!H80</f>
        <v>0</v>
      </c>
      <c r="E59" s="331" t="s">
        <v>8</v>
      </c>
      <c r="F59" s="322" t="s">
        <v>186</v>
      </c>
    </row>
    <row r="60" spans="1:6" s="13" customFormat="1" ht="15.75" thickTop="1" thickBot="1" x14ac:dyDescent="0.2">
      <c r="A60" s="539" t="s">
        <v>204</v>
      </c>
      <c r="B60" s="540"/>
      <c r="C60" s="541"/>
      <c r="D60" s="256">
        <f>SUM(D50:D53,D55:D59)</f>
        <v>0</v>
      </c>
      <c r="E60" s="332" t="s">
        <v>8</v>
      </c>
      <c r="F60" s="333"/>
    </row>
    <row r="61" spans="1:6" ht="18" thickBot="1" x14ac:dyDescent="0.2">
      <c r="A61" s="296" t="s">
        <v>219</v>
      </c>
      <c r="B61" s="236"/>
      <c r="C61" s="297"/>
      <c r="D61" s="298"/>
      <c r="E61" s="299"/>
      <c r="F61" s="300"/>
    </row>
    <row r="62" spans="1:6" ht="15" thickBot="1" x14ac:dyDescent="0.2">
      <c r="A62" s="515" t="s">
        <v>17</v>
      </c>
      <c r="B62" s="516"/>
      <c r="C62" s="246"/>
      <c r="D62" s="517" t="s">
        <v>7</v>
      </c>
      <c r="E62" s="517"/>
      <c r="F62" s="247" t="s">
        <v>3</v>
      </c>
    </row>
    <row r="63" spans="1:6" ht="15.75" thickTop="1" thickBot="1" x14ac:dyDescent="0.2">
      <c r="A63" s="551" t="s">
        <v>181</v>
      </c>
      <c r="B63" s="553" t="s">
        <v>220</v>
      </c>
      <c r="C63" s="338" t="s">
        <v>190</v>
      </c>
      <c r="D63" s="256">
        <f>自主保安活動チェックシート入力用!H85</f>
        <v>0</v>
      </c>
      <c r="E63" s="339" t="s">
        <v>8</v>
      </c>
      <c r="F63" s="340" t="s">
        <v>184</v>
      </c>
    </row>
    <row r="64" spans="1:6" ht="15.75" thickTop="1" thickBot="1" x14ac:dyDescent="0.2">
      <c r="A64" s="552"/>
      <c r="B64" s="530"/>
      <c r="C64" s="270" t="s">
        <v>230</v>
      </c>
      <c r="D64" s="256">
        <f>自主保安活動チェックシート入力用!H86</f>
        <v>0</v>
      </c>
      <c r="E64" s="341" t="s">
        <v>231</v>
      </c>
      <c r="F64" s="342" t="s">
        <v>195</v>
      </c>
    </row>
    <row r="65" spans="1:6" ht="15.75" thickTop="1" thickBot="1" x14ac:dyDescent="0.2">
      <c r="A65" s="287" t="s">
        <v>203</v>
      </c>
      <c r="B65" s="544" t="s">
        <v>232</v>
      </c>
      <c r="C65" s="545"/>
      <c r="D65" s="256">
        <f>自主保安活動チェックシート入力用!H89</f>
        <v>0</v>
      </c>
      <c r="E65" s="290" t="s">
        <v>8</v>
      </c>
      <c r="F65" s="312" t="s">
        <v>202</v>
      </c>
    </row>
    <row r="66" spans="1:6" ht="15.75" thickTop="1" thickBot="1" x14ac:dyDescent="0.2">
      <c r="A66" s="274" t="s">
        <v>192</v>
      </c>
      <c r="B66" s="544" t="s">
        <v>221</v>
      </c>
      <c r="C66" s="545"/>
      <c r="D66" s="256">
        <f>自主保安活動チェックシート入力用!H90</f>
        <v>0</v>
      </c>
      <c r="E66" s="318" t="s">
        <v>8</v>
      </c>
      <c r="F66" s="319" t="s">
        <v>186</v>
      </c>
    </row>
    <row r="67" spans="1:6" ht="15.75" thickTop="1" thickBot="1" x14ac:dyDescent="0.2">
      <c r="A67" s="274" t="s">
        <v>196</v>
      </c>
      <c r="B67" s="544" t="s">
        <v>222</v>
      </c>
      <c r="C67" s="545"/>
      <c r="D67" s="343">
        <f>自主保安活動チェックシート入力用!H91</f>
        <v>0</v>
      </c>
      <c r="E67" s="318" t="s">
        <v>8</v>
      </c>
      <c r="F67" s="319" t="s">
        <v>186</v>
      </c>
    </row>
    <row r="68" spans="1:6" ht="15.75" thickTop="1" thickBot="1" x14ac:dyDescent="0.2">
      <c r="A68" s="274" t="s">
        <v>198</v>
      </c>
      <c r="B68" s="544" t="s">
        <v>169</v>
      </c>
      <c r="C68" s="545"/>
      <c r="D68" s="256">
        <f>自主保安活動チェックシート入力用!H92</f>
        <v>0</v>
      </c>
      <c r="E68" s="318" t="s">
        <v>8</v>
      </c>
      <c r="F68" s="319" t="s">
        <v>186</v>
      </c>
    </row>
    <row r="69" spans="1:6" ht="15.75" thickTop="1" thickBot="1" x14ac:dyDescent="0.2">
      <c r="A69" s="309" t="s">
        <v>200</v>
      </c>
      <c r="B69" s="533" t="s">
        <v>171</v>
      </c>
      <c r="C69" s="554"/>
      <c r="D69" s="344">
        <f>自主保安活動チェックシート入力用!H93</f>
        <v>0</v>
      </c>
      <c r="E69" s="331" t="s">
        <v>8</v>
      </c>
      <c r="F69" s="322" t="s">
        <v>197</v>
      </c>
    </row>
    <row r="70" spans="1:6" ht="15.75" thickTop="1" thickBot="1" x14ac:dyDescent="0.2">
      <c r="A70" s="539" t="s">
        <v>204</v>
      </c>
      <c r="B70" s="540"/>
      <c r="C70" s="541"/>
      <c r="D70" s="256">
        <f>SUM(D63:D69)</f>
        <v>0</v>
      </c>
      <c r="E70" s="332" t="s">
        <v>8</v>
      </c>
      <c r="F70" s="333"/>
    </row>
    <row r="71" spans="1:6" ht="18" thickBot="1" x14ac:dyDescent="0.2">
      <c r="A71" s="296" t="s">
        <v>117</v>
      </c>
      <c r="B71" s="345"/>
      <c r="C71" s="346"/>
      <c r="D71" s="298"/>
      <c r="E71" s="299"/>
      <c r="F71" s="300"/>
    </row>
    <row r="72" spans="1:6" ht="15.75" thickTop="1" thickBot="1" x14ac:dyDescent="0.2">
      <c r="A72" s="347"/>
      <c r="B72" s="348"/>
      <c r="C72" s="349"/>
      <c r="D72" s="256">
        <f>SUM(D27,D46,D60,D70)</f>
        <v>0</v>
      </c>
      <c r="E72" s="350" t="s">
        <v>8</v>
      </c>
      <c r="F72" s="351" t="s">
        <v>223</v>
      </c>
    </row>
    <row r="73" spans="1:6" ht="52.5" customHeight="1" x14ac:dyDescent="0.15">
      <c r="A73" s="352"/>
      <c r="B73" s="234"/>
      <c r="C73" s="154"/>
      <c r="D73" s="173"/>
      <c r="E73" s="174"/>
      <c r="F73" s="34"/>
    </row>
    <row r="74" spans="1:6" ht="52.5" customHeight="1" x14ac:dyDescent="0.15"/>
    <row r="75" spans="1:6" ht="52.5" customHeight="1" x14ac:dyDescent="0.15"/>
    <row r="76" spans="1:6" ht="52.5" customHeight="1" x14ac:dyDescent="0.15"/>
    <row r="77" spans="1:6" ht="52.5" customHeight="1" x14ac:dyDescent="0.15"/>
    <row r="78" spans="1:6" ht="52.5" customHeight="1" x14ac:dyDescent="0.15"/>
    <row r="79" spans="1:6" ht="52.5" customHeight="1" x14ac:dyDescent="0.15"/>
    <row r="80" spans="1:6" ht="52.5" customHeight="1" x14ac:dyDescent="0.15"/>
    <row r="81" s="235" customFormat="1" ht="52.5" customHeight="1" x14ac:dyDescent="0.15"/>
    <row r="82" s="235" customFormat="1" ht="52.5" customHeight="1" x14ac:dyDescent="0.15"/>
    <row r="83" s="235" customFormat="1" ht="52.5" customHeight="1" x14ac:dyDescent="0.15"/>
    <row r="84" s="235" customFormat="1" ht="52.5" customHeight="1" x14ac:dyDescent="0.15"/>
    <row r="85" s="235" customFormat="1" ht="52.5" customHeight="1" x14ac:dyDescent="0.15"/>
    <row r="86" s="235" customFormat="1" ht="52.5" customHeight="1" x14ac:dyDescent="0.15"/>
  </sheetData>
  <mergeCells count="47">
    <mergeCell ref="B67:C67"/>
    <mergeCell ref="B68:C68"/>
    <mergeCell ref="B69:C69"/>
    <mergeCell ref="A70:C70"/>
    <mergeCell ref="A62:B62"/>
    <mergeCell ref="D62:E62"/>
    <mergeCell ref="A63:A64"/>
    <mergeCell ref="B63:B64"/>
    <mergeCell ref="B65:C65"/>
    <mergeCell ref="B66:C66"/>
    <mergeCell ref="A60:C60"/>
    <mergeCell ref="A46:C46"/>
    <mergeCell ref="A48:B48"/>
    <mergeCell ref="D48:E48"/>
    <mergeCell ref="B50:C50"/>
    <mergeCell ref="B51:C51"/>
    <mergeCell ref="B52:C52"/>
    <mergeCell ref="B53:C53"/>
    <mergeCell ref="B55:C55"/>
    <mergeCell ref="B56:C56"/>
    <mergeCell ref="B57:C57"/>
    <mergeCell ref="B59:C59"/>
    <mergeCell ref="B45:C45"/>
    <mergeCell ref="A18:A19"/>
    <mergeCell ref="B18:B19"/>
    <mergeCell ref="A27:C27"/>
    <mergeCell ref="A29:B29"/>
    <mergeCell ref="B36:C36"/>
    <mergeCell ref="B38:C38"/>
    <mergeCell ref="B39:C39"/>
    <mergeCell ref="B40:C40"/>
    <mergeCell ref="B44:C44"/>
    <mergeCell ref="D29:E29"/>
    <mergeCell ref="A31:A33"/>
    <mergeCell ref="B31:B33"/>
    <mergeCell ref="A10:A12"/>
    <mergeCell ref="B10:B12"/>
    <mergeCell ref="A14:A15"/>
    <mergeCell ref="B14:B15"/>
    <mergeCell ref="A16:A17"/>
    <mergeCell ref="B16:B17"/>
    <mergeCell ref="A2:F2"/>
    <mergeCell ref="C4:F4"/>
    <mergeCell ref="C5:F5"/>
    <mergeCell ref="C6:F6"/>
    <mergeCell ref="A8:B8"/>
    <mergeCell ref="D8:E8"/>
  </mergeCells>
  <phoneticPr fontId="2"/>
  <conditionalFormatting sqref="D27">
    <cfRule type="cellIs" dxfId="4" priority="5" stopIfTrue="1" operator="between">
      <formula>0</formula>
      <formula>0</formula>
    </cfRule>
  </conditionalFormatting>
  <conditionalFormatting sqref="D46">
    <cfRule type="cellIs" dxfId="3" priority="4" stopIfTrue="1" operator="between">
      <formula>0</formula>
      <formula>0</formula>
    </cfRule>
  </conditionalFormatting>
  <conditionalFormatting sqref="D60">
    <cfRule type="cellIs" dxfId="2" priority="3" stopIfTrue="1" operator="between">
      <formula>0</formula>
      <formula>0</formula>
    </cfRule>
  </conditionalFormatting>
  <conditionalFormatting sqref="D70">
    <cfRule type="cellIs" dxfId="1" priority="2" stopIfTrue="1" operator="between">
      <formula>0</formula>
      <formula>0</formula>
    </cfRule>
  </conditionalFormatting>
  <conditionalFormatting sqref="D72">
    <cfRule type="cellIs" dxfId="0" priority="1" stopIfTrue="1" operator="between">
      <formula>0</formula>
      <formula>0</formula>
    </cfRule>
  </conditionalFormatting>
  <dataValidations count="7">
    <dataValidation type="list" allowBlank="1" showDropDown="1" showInputMessage="1" showErrorMessage="1" sqref="D10:D12 D14 D16 D21:D22 D25:D26 D33 D36:D37 D31 D18 D52 D56 D58:D59 D63 D44 D66:D68" xr:uid="{00000000-0002-0000-0200-000000000000}">
      <formula1>"0,2"</formula1>
    </dataValidation>
    <dataValidation type="list" allowBlank="1" showDropDown="1" showInputMessage="1" showErrorMessage="1" sqref="D15 D17" xr:uid="{00000000-0002-0000-0200-000001000000}">
      <formula1>"0,1,2"</formula1>
    </dataValidation>
    <dataValidation type="list" allowBlank="1" showDropDown="1" showInputMessage="1" showErrorMessage="1" sqref="D19 D64" xr:uid="{00000000-0002-0000-0200-000002000000}">
      <formula1>"0,1,2,3"</formula1>
    </dataValidation>
    <dataValidation type="list" allowBlank="1" showDropDown="1" showInputMessage="1" showErrorMessage="1" sqref="D20 D69" xr:uid="{00000000-0002-0000-0200-000003000000}">
      <formula1>"0,1"</formula1>
    </dataValidation>
    <dataValidation type="list" allowBlank="1" showDropDown="1" showInputMessage="1" showErrorMessage="1" sqref="D65 D24 D42 D38:D40 D53 D55 D57 D45 D32" xr:uid="{00000000-0002-0000-0200-000004000000}">
      <formula1>"0,3"</formula1>
    </dataValidation>
    <dataValidation type="list" allowBlank="1" showDropDown="1" showInputMessage="1" showErrorMessage="1" sqref="D34" xr:uid="{00000000-0002-0000-0200-000005000000}">
      <formula1>"0,2,3"</formula1>
    </dataValidation>
    <dataValidation type="list" allowBlank="1" showDropDown="1" showInputMessage="1" showErrorMessage="1" sqref="D50:D51" xr:uid="{00000000-0002-0000-0200-000006000000}">
      <formula1>"0,1,3"</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表彰申告書</vt:lpstr>
      <vt:lpstr>自主保安活動チェックシート入力用</vt:lpstr>
      <vt:lpstr>自主保安活動チェックシート（都道府県協会提出用）</vt:lpstr>
      <vt:lpstr>'自主保安活動チェックシート（都道府県協会提出用）'!Print_Area</vt:lpstr>
      <vt:lpstr>自主保安活動チェックシート入力用!Print_Area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A576-2</cp:lastModifiedBy>
  <cp:lastPrinted>2019-05-08T04:29:56Z</cp:lastPrinted>
  <dcterms:created xsi:type="dcterms:W3CDTF">2003-10-22T04:10:27Z</dcterms:created>
  <dcterms:modified xsi:type="dcterms:W3CDTF">2019-05-30T02:51:15Z</dcterms:modified>
</cp:coreProperties>
</file>